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4" activeTab="10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ЦАОП!$A$1:$AG$69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3" i="90"/>
  <c r="D16" i="88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87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<sst xmlns="http://schemas.openxmlformats.org/spreadsheetml/2006/main" count="2340" uniqueCount="643">
  <si>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</si>
  <si>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</si>
  <si>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</si>
  <si>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</si>
  <si>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</si>
  <si>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</si>
  <si>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</si>
  <si>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</si>
  <si>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</si>
  <si>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</si>
  <si>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</si>
  <si>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</si>
  <si>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</si>
  <si>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</si>
  <si>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</si>
  <si>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</si>
  <si>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</si>
  <si>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</si>
  <si>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</si>
  <si>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</si>
  <si>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</si>
  <si>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</si>
  <si>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</si>
  <si>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</si>
  <si>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</si>
  <si>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</si>
  <si>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</si>
  <si>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</si>
  <si>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</si>
  <si>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</si>
  <si>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</si>
  <si>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</si>
  <si>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</si>
  <si>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</si>
  <si>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</si>
  <si>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</si>
  <si>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</si>
  <si>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</si>
  <si>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</si>
  <si>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</si>
  <si>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</si>
  <si>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</si>
  <si>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</si>
  <si>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</si>
  <si>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</si>
  <si>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</si>
  <si>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</si>
  <si>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</si>
  <si>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</si>
  <si>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</si>
  <si>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</si>
  <si>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</si>
  <si>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</si>
  <si>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</si>
  <si>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</si>
  <si>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</si>
  <si>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</si>
  <si>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</si>
  <si>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</si>
  <si>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</si>
  <si>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</si>
  <si>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</si>
  <si>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</si>
  <si>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</si>
  <si>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</si>
  <si>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</si>
  <si>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</si>
  <si>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</si>
  <si>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</si>
  <si>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</si>
  <si>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</si>
  <si>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</si>
  <si>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</si>
  <si>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</si>
  <si>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</si>
  <si>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</si>
  <si>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</si>
  <si>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</si>
  <si>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</si>
  <si>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</si>
  <si>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</si>
  <si>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ЧУЗ "МСЧ"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</si>
  <si>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</si>
  <si>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</si>
  <si>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</si>
  <si>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</si>
  <si>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</si>
  <si>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</si>
  <si>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</si>
  <si>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</si>
  <si>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</si>
  <si>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</si>
  <si>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</si>
  <si>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</si>
  <si>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</si>
  <si>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</si>
  <si>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</si>
  <si>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</si>
  <si>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</si>
  <si>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</si>
  <si>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</si>
  <si>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</si>
  <si>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</si>
  <si>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</si>
  <si>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</si>
  <si>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</si>
  <si>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</si>
  <si>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</si>
  <si>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</si>
  <si>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</si>
  <si>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</si>
  <si>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</si>
  <si>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</si>
  <si>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</si>
  <si>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</si>
  <si>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</si>
  <si>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</si>
  <si>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</si>
  <si>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</si>
  <si>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</si>
  <si>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</si>
  <si>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</si>
  <si>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</si>
  <si>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</si>
  <si>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</si>
  <si>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</si>
  <si>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</si>
  <si>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</si>
  <si>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</si>
  <si>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</si>
  <si>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</si>
  <si>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</si>
  <si>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</si>
  <si>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</si>
  <si>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</si>
  <si>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</si>
  <si>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</si>
  <si>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</si>
  <si>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</si>
  <si>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</si>
  <si>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</si>
  <si>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</si>
  <si>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</si>
  <si>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</si>
  <si>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</si>
  <si>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</si>
  <si>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</si>
  <si>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</si>
  <si>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</si>
  <si>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</si>
  <si>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</si>
  <si>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</si>
  <si>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</si>
  <si>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</si>
  <si>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</si>
  <si>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</si>
  <si>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</si>
  <si>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</si>
  <si>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</si>
  <si>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</si>
  <si>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</si>
  <si>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</si>
  <si>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</si>
  <si>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</si>
  <si>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</si>
  <si>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</si>
  <si>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</si>
  <si>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</si>
  <si>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</si>
  <si>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</si>
  <si>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</si>
  <si>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</si>
  <si>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</si>
  <si>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</si>
  <si>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</si>
  <si>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</si>
  <si>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</si>
  <si>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</si>
  <si>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</si>
  <si>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</si>
  <si>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</si>
  <si>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</si>
  <si>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</si>
  <si>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</si>
  <si>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</si>
  <si>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</si>
  <si>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</si>
  <si>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</si>
  <si>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</si>
  <si>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</si>
  <si>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</si>
  <si>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</si>
  <si>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</si>
  <si>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</si>
  <si>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</si>
  <si>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</si>
  <si>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</si>
  <si>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</si>
  <si>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</si>
  <si>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</si>
  <si>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</si>
  <si>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</si>
  <si>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</si>
  <si>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</si>
  <si>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</si>
  <si>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</si>
  <si>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</si>
  <si>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</si>
  <si>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</si>
  <si>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</si>
  <si>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</si>
  <si>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</si>
  <si>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</si>
  <si>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</si>
  <si>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</si>
  <si>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</si>
  <si>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</si>
  <si>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</si>
  <si>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</si>
  <si>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</si>
  <si>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</si>
  <si>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</si>
  <si>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</si>
  <si>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</si>
  <si>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</si>
  <si>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</si>
  <si>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</si>
  <si>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</si>
  <si>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</si>
  <si>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</si>
  <si>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</si>
  <si>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</si>
  <si>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</si>
  <si>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</si>
  <si>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</si>
  <si>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</si>
  <si>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</si>
  <si>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</si>
  <si>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</si>
  <si>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</si>
  <si>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</si>
  <si>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</si>
  <si>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</si>
  <si>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</si>
  <si>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</si>
  <si>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</si>
  <si>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</si>
  <si>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</si>
  <si>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</si>
  <si>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</si>
  <si>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</si>
  <si>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</si>
  <si>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</si>
  <si>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</si>
  <si>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</si>
  <si>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</si>
  <si>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</si>
  <si>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</si>
  <si>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</si>
  <si>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</si>
  <si>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</si>
  <si>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</si>
  <si>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</si>
  <si>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</si>
  <si>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</si>
  <si>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</si>
  <si>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</si>
  <si>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</si>
  <si>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</si>
  <si>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</si>
  <si>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</si>
  <si>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</si>
  <si>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</si>
  <si>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</si>
  <si>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</si>
  <si>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</si>
  <si>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</si>
  <si>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</si>
  <si>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</si>
  <si>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</si>
  <si>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</si>
  <si>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</si>
  <si>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</si>
  <si>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</si>
  <si>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</si>
  <si>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</si>
  <si>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</si>
  <si>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</si>
  <si>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</si>
  <si>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</si>
  <si>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</si>
  <si>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</si>
  <si>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</si>
  <si>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</si>
  <si>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</si>
  <si>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</si>
  <si>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</si>
  <si>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</si>
  <si>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</si>
  <si>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</si>
  <si>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</si>
  <si>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</si>
  <si>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</si>
  <si>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</si>
  <si>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</si>
  <si>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</si>
  <si>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</si>
  <si>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</si>
  <si>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</si>
  <si>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</si>
  <si>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</si>
  <si>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</si>
  <si>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</si>
  <si>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</si>
  <si>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</si>
  <si>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</si>
  <si>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</si>
  <si>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</si>
  <si>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</si>
  <si>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</si>
  <si>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</si>
  <si>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</si>
  <si>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</si>
  <si>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</si>
  <si>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</si>
  <si>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</si>
  <si>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</si>
  <si>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</si>
  <si>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</si>
  <si>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</si>
  <si>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</si>
  <si>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</si>
  <si>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</si>
  <si>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</si>
  <si>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</si>
  <si>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</si>
  <si>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</si>
  <si>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</si>
  <si>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</si>
  <si>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</si>
  <si>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</si>
  <si>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</si>
  <si>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</si>
  <si>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</si>
  <si>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</si>
  <si>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</si>
  <si>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</si>
  <si>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</si>
  <si>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</si>
  <si>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</si>
  <si>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</si>
  <si>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</si>
  <si>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</si>
  <si>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</si>
  <si>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</si>
  <si>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</si>
  <si>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</si>
  <si>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</si>
  <si>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</si>
  <si>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</si>
  <si>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</si>
  <si>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</si>
  <si>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</si>
  <si>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</si>
  <si>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</si>
  <si>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</si>
  <si>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</si>
  <si>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</si>
  <si>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</si>
  <si>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</si>
  <si>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</si>
  <si>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</si>
  <si>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</si>
  <si>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</si>
  <si>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</si>
  <si>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</si>
  <si>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</si>
  <si>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</si>
  <si>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</si>
  <si>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</si>
  <si>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</si>
  <si>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</si>
  <si>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</si>
  <si>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</si>
  <si>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</si>
  <si>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</si>
  <si>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</si>
  <si>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</si>
  <si>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</si>
  <si>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</si>
  <si>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</si>
  <si>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</si>
  <si>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</si>
  <si>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</si>
  <si>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</si>
  <si>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</si>
  <si>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</si>
  <si>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</si>
  <si>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</si>
  <si>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</si>
  <si>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</si>
  <si>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</si>
  <si>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</si>
  <si>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</si>
  <si>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</si>
  <si>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</si>
  <si>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</si>
  <si>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</si>
  <si>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</si>
  <si>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</si>
  <si>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</si>
  <si>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</si>
  <si>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</si>
  <si>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</si>
  <si>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</si>
  <si>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</si>
  <si>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</si>
  <si>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</si>
  <si>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</si>
  <si>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</si>
  <si>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</si>
  <si>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</si>
  <si>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</si>
  <si>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</si>
  <si>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</si>
  <si>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</si>
  <si>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</si>
  <si>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</si>
  <si>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</si>
  <si>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</si>
  <si>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</si>
  <si>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</si>
  <si>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</si>
  <si>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</si>
  <si>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</si>
  <si>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</si>
  <si>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</si>
  <si>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</si>
  <si>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</si>
  <si>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</si>
  <si>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</si>
  <si>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</si>
  <si>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</si>
  <si>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</si>
  <si>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</si>
  <si>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</si>
  <si>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</si>
  <si>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</si>
  <si>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</si>
  <si>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</si>
  <si>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</si>
  <si>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</si>
  <si>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</si>
  <si>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</si>
  <si>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</si>
  <si>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</si>
  <si>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</si>
  <si>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</si>
  <si>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</si>
  <si>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</si>
  <si>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</si>
  <si>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</si>
  <si>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</si>
  <si>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</si>
  <si>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</si>
  <si>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</si>
  <si>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</si>
  <si>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</si>
  <si>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</si>
  <si>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</si>
  <si>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</si>
  <si>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</si>
  <si>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</si>
  <si>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</si>
  <si>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</si>
  <si>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</si>
  <si>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</si>
  <si>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</si>
  <si>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</si>
  <si>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</si>
  <si>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</si>
  <si>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</si>
  <si>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</si>
  <si>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</si>
  <si>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</si>
  <si>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</si>
  <si>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</si>
  <si>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</si>
  <si>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</si>
  <si>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</si>
  <si>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</si>
  <si>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</si>
  <si>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</si>
  <si>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</si>
  <si>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</si>
  <si>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</si>
  <si>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</si>
  <si>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</si>
  <si>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</si>
  <si>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</si>
  <si>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</si>
  <si>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</si>
  <si>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</si>
  <si>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</si>
  <si>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</si>
  <si>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</si>
  <si>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</si>
  <si>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</si>
  <si>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</si>
  <si>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</si>
  <si>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</si>
  <si>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</si>
  <si>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</si>
  <si>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</si>
  <si>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</si>
  <si>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</si>
  <si>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</si>
  <si>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</si>
  <si>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</si>
  <si>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</si>
  <si>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</si>
  <si>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</si>
  <si>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</si>
  <si>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</si>
  <si>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</si>
  <si>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</si>
  <si>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</si>
  <si>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</si>
  <si>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</si>
  <si>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</si>
  <si>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</si>
  <si>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</si>
  <si>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</si>
  <si>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</si>
  <si>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</si>
  <si>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</si>
  <si>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</si>
  <si>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</si>
  <si>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</si>
  <si>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</si>
  <si>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</si>
  <si>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</si>
  <si>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</si>
  <si>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</si>
  <si>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</si>
  <si>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</si>
  <si>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</si>
  <si>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</si>
  <si>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</si>
  <si>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</si>
  <si>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</si>
  <si>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</si>
  <si>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</si>
  <si>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</si>
  <si>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</si>
  <si>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</si>
  <si>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</si>
  <si>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</si>
  <si>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</si>
  <si>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</si>
  <si>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</si>
  <si>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</si>
  <si>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</si>
  <si>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</si>
  <si>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</si>
  <si>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</si>
  <si>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</si>
  <si>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</si>
  <si>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</si>
  <si>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</si>
  <si>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</si>
  <si>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</si>
  <si>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</si>
  <si>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</si>
  <si>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</si>
  <si>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</si>
  <si>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</si>
  <si>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</si>
  <si>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</si>
  <si>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</si>
  <si>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</si>
  <si>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</si>
  <si>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</si>
  <si>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</si>
  <si>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</si>
  <si>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</si>
  <si>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</si>
  <si>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</si>
  <si>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</si>
  <si>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</si>
  <si>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</si>
  <si>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</si>
  <si>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</si>
  <si>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</si>
  <si>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</si>
  <si>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</si>
  <si>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</si>
  <si>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</si>
  <si>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</si>
  <si>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</si>
  <si>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</si>
  <si>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</si>
  <si>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</si>
  <si>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</si>
  <si>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</si>
  <si>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</si>
  <si>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</si>
  <si>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</si>
  <si>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</si>
  <si>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</si>
  <si>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</si>
  <si>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</si>
  <si>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</si>
  <si>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</si>
  <si>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</si>
  <si>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</si>
  <si>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</si>
  <si>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</si>
  <si>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</si>
  <si>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</si>
  <si>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</si>
  <si>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</si>
  <si>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</si>
  <si>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</si>
  <si>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</si>
  <si>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</si>
  <si>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</si>
  <si>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</si>
  <si>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>терапии</t>
  </si>
  <si>
    <t>(ДН) БСК</t>
  </si>
  <si>
    <t>(ДН) Прочие</t>
  </si>
  <si>
    <t>эндокринологии</t>
  </si>
  <si>
    <t>(ДН) САХАРНЫЙ ДИАБЕТ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</si>
  <si>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</si>
  <si>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</si>
  <si>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</si>
  <si>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</si>
  <si>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</si>
  <si>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</si>
  <si>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</si>
  <si>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</si>
  <si>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№7 от 29.04.2025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</si>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</sst>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39" fillId="0" borderId="0" xfId="0" applyFont="1"/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300055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1215</v>
      </c>
      <c r="H10" s="50">
        <v>465</v>
      </c>
      <c r="I10" s="50">
        <v>750</v>
      </c>
      <c r="J10" s="50">
        <v>945</v>
      </c>
      <c r="K10" s="11">
        <v>3.8</v>
      </c>
      <c r="L10" s="12">
        <f t="shared" ref="L10:L41" si="2">ROUND(J10*K10,0)</f>
        <v>3591</v>
      </c>
      <c r="M10" s="13">
        <f t="shared" ref="M10:M41" si="3">F10+G10+L10</f>
        <v>4806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1215</v>
      </c>
      <c r="AB10" s="12">
        <f t="shared" ref="AB10:AB41" si="12">H10+R10</f>
        <v>465</v>
      </c>
      <c r="AC10" s="12">
        <f t="shared" ref="AC10:AC41" si="13">I10+S10</f>
        <v>750</v>
      </c>
      <c r="AD10" s="12">
        <f t="shared" ref="AD10:AD41" si="14">J10+T10</f>
        <v>945</v>
      </c>
      <c r="AE10" s="12">
        <f t="shared" ref="AE10:AE41" si="15">L10+V10</f>
        <v>3591</v>
      </c>
      <c r="AF10" s="12">
        <f t="shared" ref="AF10:AF41" si="16">M10+W10</f>
        <v>4806</v>
      </c>
      <c r="AG10" s="78">
        <v>5282</v>
      </c>
      <c r="AH10" s="79">
        <f t="shared" ref="AH10:AH41" si="17">IFERROR(ROUND(AF10/AG10,0),"")</f>
        <v>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20</v>
      </c>
      <c r="H11" s="50">
        <v>10</v>
      </c>
      <c r="I11" s="50">
        <v>10</v>
      </c>
      <c r="J11" s="50">
        <v>20</v>
      </c>
      <c r="K11" s="15">
        <v>2.6</v>
      </c>
      <c r="L11" s="18">
        <f t="shared" si="2"/>
        <v>52</v>
      </c>
      <c r="M11" s="19">
        <f t="shared" si="3"/>
        <v>72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20</v>
      </c>
      <c r="AB11" s="18">
        <f t="shared" si="12"/>
        <v>10</v>
      </c>
      <c r="AC11" s="18">
        <f t="shared" si="13"/>
        <v>10</v>
      </c>
      <c r="AD11" s="18">
        <f t="shared" si="14"/>
        <v>20</v>
      </c>
      <c r="AE11" s="18">
        <f t="shared" si="15"/>
        <v>52</v>
      </c>
      <c r="AF11" s="18">
        <f t="shared" si="16"/>
        <v>72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250</v>
      </c>
      <c r="H13" s="50">
        <v>10</v>
      </c>
      <c r="I13" s="50">
        <v>240</v>
      </c>
      <c r="J13" s="50">
        <v>70</v>
      </c>
      <c r="K13" s="15">
        <v>2.2000000000000002</v>
      </c>
      <c r="L13" s="18">
        <f t="shared" si="2"/>
        <v>154</v>
      </c>
      <c r="M13" s="19">
        <f t="shared" si="3"/>
        <v>404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250</v>
      </c>
      <c r="AB13" s="18">
        <f t="shared" si="12"/>
        <v>10</v>
      </c>
      <c r="AC13" s="18">
        <f t="shared" si="13"/>
        <v>240</v>
      </c>
      <c r="AD13" s="18">
        <f t="shared" si="14"/>
        <v>70</v>
      </c>
      <c r="AE13" s="18">
        <f t="shared" si="15"/>
        <v>154</v>
      </c>
      <c r="AF13" s="18">
        <f t="shared" si="16"/>
        <v>404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424</v>
      </c>
      <c r="H17" s="50">
        <v>4</v>
      </c>
      <c r="I17" s="50">
        <v>420</v>
      </c>
      <c r="J17" s="50">
        <v>230</v>
      </c>
      <c r="K17" s="16">
        <v>4.2</v>
      </c>
      <c r="L17" s="18">
        <f t="shared" si="2"/>
        <v>966</v>
      </c>
      <c r="M17" s="19">
        <f t="shared" si="3"/>
        <v>1390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424</v>
      </c>
      <c r="AB17" s="18">
        <f t="shared" si="12"/>
        <v>4</v>
      </c>
      <c r="AC17" s="18">
        <f t="shared" si="13"/>
        <v>420</v>
      </c>
      <c r="AD17" s="18">
        <f t="shared" si="14"/>
        <v>230</v>
      </c>
      <c r="AE17" s="18">
        <f t="shared" si="15"/>
        <v>966</v>
      </c>
      <c r="AF17" s="18">
        <f t="shared" si="16"/>
        <v>1390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820</v>
      </c>
      <c r="H19" s="50">
        <v>210</v>
      </c>
      <c r="I19" s="50">
        <v>610</v>
      </c>
      <c r="J19" s="50">
        <v>80</v>
      </c>
      <c r="K19" s="15">
        <v>2.4</v>
      </c>
      <c r="L19" s="18">
        <f t="shared" si="2"/>
        <v>192</v>
      </c>
      <c r="M19" s="19">
        <f t="shared" si="3"/>
        <v>1012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820</v>
      </c>
      <c r="AB19" s="18">
        <f t="shared" si="12"/>
        <v>210</v>
      </c>
      <c r="AC19" s="18">
        <f t="shared" si="13"/>
        <v>610</v>
      </c>
      <c r="AD19" s="18">
        <f t="shared" si="14"/>
        <v>80</v>
      </c>
      <c r="AE19" s="18">
        <f t="shared" si="15"/>
        <v>192</v>
      </c>
      <c r="AF19" s="18">
        <f t="shared" si="16"/>
        <v>1012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157</v>
      </c>
      <c r="H23" s="50">
        <v>3</v>
      </c>
      <c r="I23" s="50">
        <v>154</v>
      </c>
      <c r="J23" s="50">
        <v>90</v>
      </c>
      <c r="K23" s="15">
        <v>3.1</v>
      </c>
      <c r="L23" s="18">
        <f t="shared" si="2"/>
        <v>279</v>
      </c>
      <c r="M23" s="19">
        <f t="shared" si="3"/>
        <v>436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157</v>
      </c>
      <c r="AB23" s="18">
        <f t="shared" si="12"/>
        <v>3</v>
      </c>
      <c r="AC23" s="18">
        <f t="shared" si="13"/>
        <v>154</v>
      </c>
      <c r="AD23" s="18">
        <f t="shared" si="14"/>
        <v>90</v>
      </c>
      <c r="AE23" s="18">
        <f t="shared" si="15"/>
        <v>279</v>
      </c>
      <c r="AF23" s="18">
        <f t="shared" si="16"/>
        <v>436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40</v>
      </c>
      <c r="H25" s="50">
        <v>10</v>
      </c>
      <c r="I25" s="50">
        <v>30</v>
      </c>
      <c r="J25" s="50">
        <v>70</v>
      </c>
      <c r="K25" s="15">
        <v>2.2000000000000002</v>
      </c>
      <c r="L25" s="18">
        <f t="shared" si="2"/>
        <v>154</v>
      </c>
      <c r="M25" s="19">
        <f t="shared" si="3"/>
        <v>194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40</v>
      </c>
      <c r="AB25" s="18">
        <f t="shared" si="12"/>
        <v>10</v>
      </c>
      <c r="AC25" s="18">
        <f t="shared" si="13"/>
        <v>30</v>
      </c>
      <c r="AD25" s="18">
        <f t="shared" si="14"/>
        <v>70</v>
      </c>
      <c r="AE25" s="18">
        <f t="shared" si="15"/>
        <v>154</v>
      </c>
      <c r="AF25" s="18">
        <f t="shared" si="16"/>
        <v>194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255</v>
      </c>
      <c r="H26" s="50">
        <v>5</v>
      </c>
      <c r="I26" s="50">
        <v>250</v>
      </c>
      <c r="J26" s="50">
        <v>90</v>
      </c>
      <c r="K26" s="15">
        <v>2.9</v>
      </c>
      <c r="L26" s="18">
        <f t="shared" si="2"/>
        <v>261</v>
      </c>
      <c r="M26" s="19">
        <f t="shared" si="3"/>
        <v>516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255</v>
      </c>
      <c r="AB26" s="18">
        <f t="shared" si="12"/>
        <v>5</v>
      </c>
      <c r="AC26" s="18">
        <f t="shared" si="13"/>
        <v>250</v>
      </c>
      <c r="AD26" s="18">
        <f t="shared" si="14"/>
        <v>90</v>
      </c>
      <c r="AE26" s="18">
        <f t="shared" si="15"/>
        <v>261</v>
      </c>
      <c r="AF26" s="18">
        <f t="shared" si="16"/>
        <v>516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44</v>
      </c>
      <c r="H28" s="50">
        <v>4</v>
      </c>
      <c r="I28" s="50">
        <v>40</v>
      </c>
      <c r="J28" s="50">
        <v>62</v>
      </c>
      <c r="K28" s="15">
        <v>2</v>
      </c>
      <c r="L28" s="18">
        <f t="shared" si="2"/>
        <v>124</v>
      </c>
      <c r="M28" s="19">
        <f t="shared" si="3"/>
        <v>168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44</v>
      </c>
      <c r="AB28" s="18">
        <f t="shared" si="12"/>
        <v>4</v>
      </c>
      <c r="AC28" s="18">
        <f t="shared" si="13"/>
        <v>40</v>
      </c>
      <c r="AD28" s="18">
        <f t="shared" si="14"/>
        <v>62</v>
      </c>
      <c r="AE28" s="18">
        <f t="shared" si="15"/>
        <v>124</v>
      </c>
      <c r="AF28" s="18">
        <f t="shared" si="16"/>
        <v>168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1485</v>
      </c>
      <c r="H29" s="50">
        <v>15</v>
      </c>
      <c r="I29" s="50">
        <v>1470</v>
      </c>
      <c r="J29" s="50">
        <v>2000</v>
      </c>
      <c r="K29" s="15">
        <v>2.5</v>
      </c>
      <c r="L29" s="18">
        <f t="shared" si="2"/>
        <v>5000</v>
      </c>
      <c r="M29" s="19">
        <f t="shared" si="3"/>
        <v>6485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1485</v>
      </c>
      <c r="AB29" s="18">
        <f t="shared" si="12"/>
        <v>15</v>
      </c>
      <c r="AC29" s="18">
        <f t="shared" si="13"/>
        <v>1470</v>
      </c>
      <c r="AD29" s="18">
        <f t="shared" si="14"/>
        <v>2000</v>
      </c>
      <c r="AE29" s="18">
        <f t="shared" si="15"/>
        <v>5000</v>
      </c>
      <c r="AF29" s="18">
        <f t="shared" si="16"/>
        <v>6485</v>
      </c>
      <c r="AG29" s="80">
        <v>3750</v>
      </c>
      <c r="AH29" s="81">
        <f t="shared" si="17"/>
        <v>2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290</v>
      </c>
      <c r="H31" s="50">
        <v>68</v>
      </c>
      <c r="I31" s="50">
        <v>222</v>
      </c>
      <c r="J31" s="50">
        <v>150</v>
      </c>
      <c r="K31" s="16">
        <v>4.0999999999999996</v>
      </c>
      <c r="L31" s="18">
        <f t="shared" si="2"/>
        <v>615</v>
      </c>
      <c r="M31" s="19">
        <f t="shared" si="3"/>
        <v>905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290</v>
      </c>
      <c r="AB31" s="18">
        <f t="shared" si="12"/>
        <v>68</v>
      </c>
      <c r="AC31" s="18">
        <f t="shared" si="13"/>
        <v>222</v>
      </c>
      <c r="AD31" s="18">
        <f t="shared" si="14"/>
        <v>150</v>
      </c>
      <c r="AE31" s="18">
        <f t="shared" si="15"/>
        <v>615</v>
      </c>
      <c r="AF31" s="18">
        <f t="shared" si="16"/>
        <v>905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90</v>
      </c>
      <c r="H32" s="50">
        <v>10</v>
      </c>
      <c r="I32" s="50">
        <v>80</v>
      </c>
      <c r="J32" s="50">
        <v>50</v>
      </c>
      <c r="K32" s="16">
        <v>4.0999999999999996</v>
      </c>
      <c r="L32" s="18">
        <f t="shared" si="2"/>
        <v>205</v>
      </c>
      <c r="M32" s="19">
        <f t="shared" si="3"/>
        <v>295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90</v>
      </c>
      <c r="AB32" s="18">
        <f t="shared" si="12"/>
        <v>10</v>
      </c>
      <c r="AC32" s="18">
        <f t="shared" si="13"/>
        <v>80</v>
      </c>
      <c r="AD32" s="18">
        <f t="shared" si="14"/>
        <v>50</v>
      </c>
      <c r="AE32" s="18">
        <f t="shared" si="15"/>
        <v>205</v>
      </c>
      <c r="AF32" s="18">
        <f t="shared" si="16"/>
        <v>295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530</v>
      </c>
      <c r="H33" s="50">
        <v>20</v>
      </c>
      <c r="I33" s="50">
        <v>510</v>
      </c>
      <c r="J33" s="50">
        <v>80</v>
      </c>
      <c r="K33" s="16">
        <v>3.8</v>
      </c>
      <c r="L33" s="18">
        <f t="shared" si="2"/>
        <v>304</v>
      </c>
      <c r="M33" s="19">
        <f t="shared" si="3"/>
        <v>834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530</v>
      </c>
      <c r="AB33" s="18">
        <f t="shared" si="12"/>
        <v>20</v>
      </c>
      <c r="AC33" s="18">
        <f t="shared" si="13"/>
        <v>510</v>
      </c>
      <c r="AD33" s="18">
        <f t="shared" si="14"/>
        <v>80</v>
      </c>
      <c r="AE33" s="18">
        <f t="shared" si="15"/>
        <v>304</v>
      </c>
      <c r="AF33" s="18">
        <f t="shared" si="16"/>
        <v>834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100</v>
      </c>
      <c r="H37" s="50">
        <v>10</v>
      </c>
      <c r="I37" s="50">
        <v>90</v>
      </c>
      <c r="J37" s="50">
        <v>20</v>
      </c>
      <c r="K37" s="15">
        <v>2.1</v>
      </c>
      <c r="L37" s="18">
        <f t="shared" si="2"/>
        <v>42</v>
      </c>
      <c r="M37" s="19">
        <f t="shared" si="3"/>
        <v>142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100</v>
      </c>
      <c r="AB37" s="18">
        <f t="shared" si="12"/>
        <v>10</v>
      </c>
      <c r="AC37" s="18">
        <f t="shared" si="13"/>
        <v>90</v>
      </c>
      <c r="AD37" s="18">
        <f t="shared" si="14"/>
        <v>20</v>
      </c>
      <c r="AE37" s="18">
        <f t="shared" si="15"/>
        <v>42</v>
      </c>
      <c r="AF37" s="18">
        <f t="shared" si="16"/>
        <v>142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5999</v>
      </c>
      <c r="H47" s="5">
        <v>3954</v>
      </c>
      <c r="I47" s="5">
        <v>2045</v>
      </c>
      <c r="J47" s="5">
        <v>1338</v>
      </c>
      <c r="K47" s="15">
        <v>2.7</v>
      </c>
      <c r="L47" s="18">
        <f t="shared" si="20"/>
        <v>3613</v>
      </c>
      <c r="M47" s="19">
        <f t="shared" si="21"/>
        <v>9612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5999</v>
      </c>
      <c r="AB47" s="18">
        <f t="shared" si="30"/>
        <v>3954</v>
      </c>
      <c r="AC47" s="18">
        <f t="shared" si="31"/>
        <v>2045</v>
      </c>
      <c r="AD47" s="18">
        <f t="shared" si="32"/>
        <v>1338</v>
      </c>
      <c r="AE47" s="18">
        <f t="shared" si="33"/>
        <v>3613</v>
      </c>
      <c r="AF47" s="18">
        <f t="shared" si="34"/>
        <v>9612</v>
      </c>
      <c r="AG47" s="80">
        <v>4670</v>
      </c>
      <c r="AH47" s="81">
        <f t="shared" si="35"/>
        <v>2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472</v>
      </c>
      <c r="H49" s="50">
        <v>2</v>
      </c>
      <c r="I49" s="50">
        <v>470</v>
      </c>
      <c r="J49" s="50">
        <v>163</v>
      </c>
      <c r="K49" s="15">
        <v>2.9</v>
      </c>
      <c r="L49" s="18">
        <f t="shared" si="20"/>
        <v>473</v>
      </c>
      <c r="M49" s="19">
        <f t="shared" si="21"/>
        <v>945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472</v>
      </c>
      <c r="AB49" s="18">
        <f t="shared" si="30"/>
        <v>2</v>
      </c>
      <c r="AC49" s="18">
        <f t="shared" si="31"/>
        <v>470</v>
      </c>
      <c r="AD49" s="18">
        <f t="shared" si="32"/>
        <v>163</v>
      </c>
      <c r="AE49" s="18">
        <f t="shared" si="33"/>
        <v>473</v>
      </c>
      <c r="AF49" s="18">
        <f t="shared" si="34"/>
        <v>945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793</v>
      </c>
      <c r="H50" s="50">
        <v>568</v>
      </c>
      <c r="I50" s="50">
        <v>225</v>
      </c>
      <c r="J50" s="50">
        <v>170</v>
      </c>
      <c r="K50" s="15">
        <v>2.6</v>
      </c>
      <c r="L50" s="18">
        <f t="shared" si="20"/>
        <v>442</v>
      </c>
      <c r="M50" s="19">
        <f t="shared" si="21"/>
        <v>1235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793</v>
      </c>
      <c r="AB50" s="18">
        <f t="shared" si="30"/>
        <v>568</v>
      </c>
      <c r="AC50" s="18">
        <f t="shared" si="31"/>
        <v>225</v>
      </c>
      <c r="AD50" s="18">
        <f t="shared" si="32"/>
        <v>170</v>
      </c>
      <c r="AE50" s="18">
        <f t="shared" si="33"/>
        <v>442</v>
      </c>
      <c r="AF50" s="18">
        <f t="shared" si="34"/>
        <v>1235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320</v>
      </c>
      <c r="H52" s="50">
        <v>7</v>
      </c>
      <c r="I52" s="50">
        <v>313</v>
      </c>
      <c r="J52" s="50">
        <v>87</v>
      </c>
      <c r="K52" s="15">
        <v>3</v>
      </c>
      <c r="L52" s="18">
        <f t="shared" si="20"/>
        <v>261</v>
      </c>
      <c r="M52" s="19">
        <f t="shared" si="21"/>
        <v>581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320</v>
      </c>
      <c r="AB52" s="18">
        <f t="shared" si="30"/>
        <v>7</v>
      </c>
      <c r="AC52" s="18">
        <f t="shared" si="31"/>
        <v>313</v>
      </c>
      <c r="AD52" s="18">
        <f t="shared" si="32"/>
        <v>87</v>
      </c>
      <c r="AE52" s="18">
        <f t="shared" si="33"/>
        <v>261</v>
      </c>
      <c r="AF52" s="18">
        <f t="shared" si="34"/>
        <v>581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517</v>
      </c>
      <c r="H55" s="50">
        <v>7</v>
      </c>
      <c r="I55" s="50">
        <v>510</v>
      </c>
      <c r="J55" s="50">
        <v>180</v>
      </c>
      <c r="K55" s="15">
        <v>2.5</v>
      </c>
      <c r="L55" s="18">
        <f t="shared" si="20"/>
        <v>450</v>
      </c>
      <c r="M55" s="19">
        <f t="shared" si="21"/>
        <v>967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517</v>
      </c>
      <c r="AB55" s="18">
        <f t="shared" si="30"/>
        <v>7</v>
      </c>
      <c r="AC55" s="18">
        <f t="shared" si="31"/>
        <v>510</v>
      </c>
      <c r="AD55" s="18">
        <f t="shared" si="32"/>
        <v>180</v>
      </c>
      <c r="AE55" s="18">
        <f t="shared" si="33"/>
        <v>450</v>
      </c>
      <c r="AF55" s="18">
        <f t="shared" si="34"/>
        <v>967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1798</v>
      </c>
      <c r="H57" s="148">
        <v>0</v>
      </c>
      <c r="I57" s="148">
        <v>1798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1798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1798</v>
      </c>
      <c r="AB57" s="145">
        <f t="shared" si="30"/>
        <v>0</v>
      </c>
      <c r="AC57" s="145">
        <f t="shared" si="31"/>
        <v>1798</v>
      </c>
      <c r="AD57" s="145">
        <f t="shared" si="32"/>
        <v>0</v>
      </c>
      <c r="AE57" s="145">
        <f t="shared" si="33"/>
        <v>0</v>
      </c>
      <c r="AF57" s="145">
        <f t="shared" si="34"/>
        <v>1798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900</v>
      </c>
      <c r="H63" s="149">
        <v>900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900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900</v>
      </c>
      <c r="AB63" s="145">
        <f t="shared" si="30"/>
        <v>900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900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16519</v>
      </c>
      <c r="H68" s="65">
        <f t="shared" si="36"/>
        <v>6282</v>
      </c>
      <c r="I68" s="65">
        <f t="shared" si="36"/>
        <v>10237</v>
      </c>
      <c r="J68" s="65">
        <f t="shared" si="36"/>
        <v>5895</v>
      </c>
      <c r="K68" s="23">
        <f>ROUND(L68/J68,0)</f>
        <v>3</v>
      </c>
      <c r="L68" s="65">
        <f t="shared" ref="L68:Q68" si="37">SUM(L10:L67)</f>
        <v>17178</v>
      </c>
      <c r="M68" s="65">
        <f t="shared" si="37"/>
        <v>33697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>
        <f t="shared" ref="R68" si="38">SUM(R10:R67)</f>
        <v>0</v>
      </c>
      <c r="S68" s="65">
        <f t="shared" ref="S68:AH68" si="39">SUM(S10:S67)</f>
        <v>0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16519</v>
      </c>
      <c r="AB68" s="65">
        <f t="shared" si="39"/>
        <v>6282</v>
      </c>
      <c r="AC68" s="65">
        <f t="shared" si="39"/>
        <v>10237</v>
      </c>
      <c r="AD68" s="65">
        <f t="shared" si="39"/>
        <v>5895</v>
      </c>
      <c r="AE68" s="65">
        <f t="shared" si="39"/>
        <v>17178</v>
      </c>
      <c r="AF68" s="65">
        <f t="shared" si="39"/>
        <v>33697</v>
      </c>
      <c r="AG68" s="65">
        <f t="shared" si="39"/>
        <v>180151</v>
      </c>
      <c r="AH68" s="65">
        <f t="shared" si="39"/>
        <v>5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1"/>
  <sheetViews>
    <sheetView tabSelected="1" view="pageBreakPreview" zoomScale="90" zoomScaleNormal="100" zoomScaleSheetLayoutView="90" workbookViewId="0">
      <pane xSplit="3" ySplit="10" topLeftCell="J54" activePane="bottomRight" state="frozen"/>
      <selection pane="topRight" activeCell="D1" sqref="D1"/>
      <selection pane="bottomLeft" activeCell="A10" sqref="A10"/>
      <selection pane="bottomRight" activeCell="C2" sqref="C2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6" customHeight="1">
      <c r="A1" s="72"/>
      <c r="J1" s="1"/>
      <c r="K1" s="1"/>
      <c r="N1" s="1"/>
      <c r="S1" s="1"/>
      <c r="T1" s="1"/>
      <c r="U1" s="240" t="s">
        <v>641</v>
      </c>
      <c r="V1" s="240"/>
      <c r="W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82</v>
      </c>
      <c r="C4" s="241" t="s">
        <v>642</v>
      </c>
      <c r="D4" s="215">
        <v>300055</v>
      </c>
      <c r="E4" s="215"/>
      <c r="F4" s="163"/>
      <c r="G4" s="157"/>
      <c r="H4" s="157"/>
      <c r="I4" s="215" t="s">
        <v>81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140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84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0</v>
      </c>
      <c r="H11" s="149">
        <v>0</v>
      </c>
      <c r="I11" s="149">
        <v>0</v>
      </c>
      <c r="J11" s="149">
        <v>0</v>
      </c>
      <c r="K11" s="11">
        <v>3.8</v>
      </c>
      <c r="L11" s="142">
        <f t="shared" ref="L11:L42" si="2">ROUND(J11*K11,0)</f>
        <v>0</v>
      </c>
      <c r="M11" s="13">
        <f t="shared" ref="M11:M42" si="3">F11+G11+L11</f>
        <v>0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0</v>
      </c>
      <c r="R11" s="149">
        <v>0</v>
      </c>
      <c r="S11" s="149">
        <v>0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0</v>
      </c>
      <c r="AB11" s="142">
        <f t="shared" ref="AB11:AB42" si="12">H11+R11</f>
        <v>0</v>
      </c>
      <c r="AC11" s="142">
        <f t="shared" ref="AC11:AC42" si="13">I11+S11</f>
        <v>0</v>
      </c>
      <c r="AD11" s="142">
        <f t="shared" ref="AD11:AD42" si="14">J11+T11</f>
        <v>0</v>
      </c>
      <c r="AE11" s="142">
        <f t="shared" ref="AE11:AE42" si="15">L11+V11</f>
        <v>0</v>
      </c>
      <c r="AF11" s="142">
        <f t="shared" ref="AF11:AF42" si="16">M11+W11</f>
        <v>0</v>
      </c>
      <c r="AG11" s="78">
        <v>5282</v>
      </c>
      <c r="AH11">
        <f t="shared" ref="AH11:AH42" si="17">IFERROR(ROUND(AF11/AG11,0),"")</f>
        <v>0</v>
      </c>
    </row>
    <row r="12" spans="1:34" ht="15" customHeight="1">
      <c r="A12" s="162">
        <v>2</v>
      </c>
      <c r="B12" s="162">
        <v>4</v>
      </c>
      <c r="C12" s="156" t="s">
        <v>85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86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87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88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89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90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91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92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93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56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57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58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94</v>
      </c>
      <c r="D24" s="160">
        <v>0</v>
      </c>
      <c r="E24" s="159">
        <v>0</v>
      </c>
      <c r="F24" s="140">
        <f t="shared" si="0"/>
        <v>0</v>
      </c>
      <c r="G24" s="142">
        <f t="shared" si="1"/>
        <v>0</v>
      </c>
      <c r="H24" s="149">
        <v>0</v>
      </c>
      <c r="I24" s="149">
        <v>0</v>
      </c>
      <c r="J24" s="149">
        <v>0</v>
      </c>
      <c r="K24" s="143">
        <v>3.1</v>
      </c>
      <c r="L24" s="145">
        <f t="shared" si="2"/>
        <v>0</v>
      </c>
      <c r="M24" s="146">
        <f t="shared" si="3"/>
        <v>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95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96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97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4600</v>
      </c>
      <c r="AH27">
        <f t="shared" si="17"/>
        <v>0</v>
      </c>
    </row>
    <row r="28" spans="1:34">
      <c r="A28" s="162">
        <v>18</v>
      </c>
      <c r="B28" s="162">
        <v>54</v>
      </c>
      <c r="C28" s="86" t="s">
        <v>98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99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100</v>
      </c>
      <c r="D30" s="160">
        <v>0</v>
      </c>
      <c r="E30" s="159">
        <v>0</v>
      </c>
      <c r="F30" s="140">
        <f t="shared" si="0"/>
        <v>0</v>
      </c>
      <c r="G30" s="142">
        <f t="shared" si="1"/>
        <v>1485</v>
      </c>
      <c r="H30" s="149">
        <v>15</v>
      </c>
      <c r="I30" s="149">
        <v>1470</v>
      </c>
      <c r="J30" s="149">
        <v>2000</v>
      </c>
      <c r="K30" s="143">
        <v>2.5</v>
      </c>
      <c r="L30" s="145">
        <f t="shared" si="2"/>
        <v>5000</v>
      </c>
      <c r="M30" s="146">
        <f t="shared" si="3"/>
        <v>6485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1485</v>
      </c>
      <c r="AB30" s="145">
        <f t="shared" si="12"/>
        <v>15</v>
      </c>
      <c r="AC30" s="145">
        <f t="shared" si="13"/>
        <v>1470</v>
      </c>
      <c r="AD30" s="145">
        <f t="shared" si="14"/>
        <v>2000</v>
      </c>
      <c r="AE30" s="145">
        <f t="shared" si="15"/>
        <v>5000</v>
      </c>
      <c r="AF30" s="145">
        <f t="shared" si="16"/>
        <v>6485</v>
      </c>
      <c r="AG30" s="154">
        <v>3750</v>
      </c>
      <c r="AH30">
        <f t="shared" si="17"/>
        <v>2</v>
      </c>
    </row>
    <row r="31" spans="1:34">
      <c r="A31" s="161">
        <v>21</v>
      </c>
      <c r="B31" s="162">
        <v>18</v>
      </c>
      <c r="C31" s="86" t="s">
        <v>101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102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1">
        <v>23</v>
      </c>
      <c r="B33" s="162">
        <v>96</v>
      </c>
      <c r="C33" s="156" t="s">
        <v>103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104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4870</v>
      </c>
      <c r="AH34">
        <f t="shared" si="17"/>
        <v>0</v>
      </c>
    </row>
    <row r="35" spans="1:34">
      <c r="A35" s="161">
        <v>25</v>
      </c>
      <c r="B35" s="162">
        <v>68</v>
      </c>
      <c r="C35" s="88" t="s">
        <v>105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106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107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108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109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110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111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112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113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114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115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116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117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118</v>
      </c>
      <c r="D48" s="150">
        <v>0</v>
      </c>
      <c r="E48" s="141">
        <v>0</v>
      </c>
      <c r="F48" s="148">
        <f t="shared" si="18"/>
        <v>0</v>
      </c>
      <c r="G48" s="142">
        <f t="shared" si="19"/>
        <v>0</v>
      </c>
      <c r="H48" s="141">
        <v>0</v>
      </c>
      <c r="I48" s="141">
        <v>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119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120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121</v>
      </c>
      <c r="D51" s="160">
        <v>0</v>
      </c>
      <c r="E51" s="159">
        <v>0</v>
      </c>
      <c r="F51" s="140">
        <f t="shared" si="18"/>
        <v>0</v>
      </c>
      <c r="G51" s="142">
        <f t="shared" si="19"/>
        <v>0</v>
      </c>
      <c r="H51" s="149">
        <v>0</v>
      </c>
      <c r="I51" s="149">
        <v>0</v>
      </c>
      <c r="J51" s="149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122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123</v>
      </c>
      <c r="D53" s="160">
        <v>0</v>
      </c>
      <c r="E53" s="159">
        <v>0</v>
      </c>
      <c r="F53" s="140">
        <f t="shared" si="18"/>
        <v>0</v>
      </c>
      <c r="G53" s="142">
        <f t="shared" si="19"/>
        <v>0</v>
      </c>
      <c r="H53" s="149">
        <v>0</v>
      </c>
      <c r="I53" s="149">
        <v>0</v>
      </c>
      <c r="J53" s="149">
        <v>0</v>
      </c>
      <c r="K53" s="143">
        <v>3</v>
      </c>
      <c r="L53" s="145">
        <f t="shared" si="20"/>
        <v>0</v>
      </c>
      <c r="M53" s="146">
        <f t="shared" si="21"/>
        <v>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124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125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126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127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128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129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130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67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68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69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75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76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77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79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131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1485</v>
      </c>
      <c r="H69" s="65">
        <f t="shared" si="36"/>
        <v>15</v>
      </c>
      <c r="I69" s="65">
        <f t="shared" si="36"/>
        <v>1470</v>
      </c>
      <c r="J69" s="65">
        <f t="shared" si="36"/>
        <v>2000</v>
      </c>
      <c r="K69" s="23">
        <f>ROUND(L69/J69,0)</f>
        <v>3</v>
      </c>
      <c r="L69" s="65">
        <f t="shared" ref="L69:Q69" si="37">SUM(L11:L68)</f>
        <v>5000</v>
      </c>
      <c r="M69" s="65">
        <f t="shared" si="37"/>
        <v>6485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0</v>
      </c>
      <c r="R69" s="65"/>
      <c r="S69" s="65">
        <f t="shared" ref="S69:AH69" si="38">SUM(S11:S68)</f>
        <v>0</v>
      </c>
      <c r="T69" s="65">
        <f t="shared" si="38"/>
        <v>0</v>
      </c>
      <c r="U69" s="23">
        <f t="shared" si="38"/>
        <v>141.89999999999998</v>
      </c>
      <c r="V69" s="65">
        <f t="shared" si="38"/>
        <v>0</v>
      </c>
      <c r="W69" s="65">
        <f t="shared" si="38"/>
        <v>0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1485</v>
      </c>
      <c r="AB69" s="65">
        <f t="shared" si="38"/>
        <v>15</v>
      </c>
      <c r="AC69" s="65">
        <f t="shared" si="38"/>
        <v>1470</v>
      </c>
      <c r="AD69" s="65">
        <f t="shared" si="38"/>
        <v>2000</v>
      </c>
      <c r="AE69" s="65">
        <f t="shared" si="38"/>
        <v>5000</v>
      </c>
      <c r="AF69" s="65">
        <f t="shared" si="38"/>
        <v>6485</v>
      </c>
      <c r="AG69" s="65">
        <f t="shared" si="38"/>
        <v>180151</v>
      </c>
      <c r="AH69">
        <f t="shared" si="38"/>
        <v>2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sheetProtection selectLockedCells="1"/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5748031496062992" right="0.15748031496062992" top="0.15748031496062992" bottom="0.15748031496062992" header="0.15748031496062992" footer="0.15748031496062992"/>
  <pageSetup paperSize="9" scale="43" fitToWidth="2" pageOrder="overThenDown" orientation="landscape" horizontalDpi="180" verticalDpi="180" r:id="rId1"/>
  <colBreaks count="1" manualBreakCount="1">
    <brk id="23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300055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80</v>
      </c>
      <c r="D13" s="139">
        <v>12</v>
      </c>
      <c r="E13" s="139">
        <f t="shared" si="0"/>
        <v>960</v>
      </c>
      <c r="F13" s="139">
        <v>0</v>
      </c>
      <c r="G13" s="139">
        <v>12</v>
      </c>
      <c r="H13" s="139">
        <f t="shared" si="1"/>
        <v>0</v>
      </c>
      <c r="I13" s="139">
        <f t="shared" si="2"/>
        <v>80</v>
      </c>
      <c r="J13" s="139">
        <f t="shared" si="3"/>
        <v>960</v>
      </c>
    </row>
    <row r="14" spans="1:10">
      <c r="A14" s="139">
        <v>1583</v>
      </c>
      <c r="B14" s="139" t="s">
        <v>145</v>
      </c>
      <c r="C14" s="139">
        <v>80</v>
      </c>
      <c r="D14" s="139">
        <v>12</v>
      </c>
      <c r="E14" s="139">
        <f t="shared" si="0"/>
        <v>960</v>
      </c>
      <c r="F14" s="139">
        <v>0</v>
      </c>
      <c r="G14" s="139">
        <v>12</v>
      </c>
      <c r="H14" s="139">
        <f t="shared" si="1"/>
        <v>0</v>
      </c>
      <c r="I14" s="139">
        <f t="shared" si="2"/>
        <v>80</v>
      </c>
      <c r="J14" s="139">
        <f t="shared" si="3"/>
        <v>960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10</v>
      </c>
      <c r="D16" s="139">
        <v>12</v>
      </c>
      <c r="E16" s="139">
        <f t="shared" si="0"/>
        <v>120</v>
      </c>
      <c r="F16" s="139">
        <v>0</v>
      </c>
      <c r="G16" s="139">
        <v>12</v>
      </c>
      <c r="H16" s="139">
        <f t="shared" si="1"/>
        <v>0</v>
      </c>
      <c r="I16" s="139">
        <f t="shared" si="2"/>
        <v>10</v>
      </c>
      <c r="J16" s="139">
        <f t="shared" si="3"/>
        <v>120</v>
      </c>
    </row>
    <row r="17" spans="1:10">
      <c r="A17" s="139">
        <v>1586</v>
      </c>
      <c r="B17" s="139" t="s">
        <v>148</v>
      </c>
      <c r="C17" s="139">
        <v>35</v>
      </c>
      <c r="D17" s="139">
        <v>12</v>
      </c>
      <c r="E17" s="139">
        <f t="shared" si="0"/>
        <v>420</v>
      </c>
      <c r="F17" s="139">
        <v>0</v>
      </c>
      <c r="G17" s="139">
        <v>12</v>
      </c>
      <c r="H17" s="139">
        <f t="shared" si="1"/>
        <v>0</v>
      </c>
      <c r="I17" s="139">
        <f t="shared" si="2"/>
        <v>35</v>
      </c>
      <c r="J17" s="139">
        <f t="shared" si="3"/>
        <v>420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20</v>
      </c>
      <c r="D19" s="139">
        <v>12</v>
      </c>
      <c r="E19" s="139">
        <f t="shared" si="0"/>
        <v>240</v>
      </c>
      <c r="F19" s="139">
        <v>0</v>
      </c>
      <c r="G19" s="139">
        <v>12</v>
      </c>
      <c r="H19" s="139">
        <f t="shared" si="1"/>
        <v>0</v>
      </c>
      <c r="I19" s="139">
        <f t="shared" si="2"/>
        <v>20</v>
      </c>
      <c r="J19" s="139">
        <f t="shared" si="3"/>
        <v>240</v>
      </c>
    </row>
    <row r="20" spans="1:10">
      <c r="A20" s="139">
        <v>1589</v>
      </c>
      <c r="B20" s="139" t="s">
        <v>151</v>
      </c>
      <c r="C20" s="139">
        <v>15</v>
      </c>
      <c r="D20" s="139">
        <v>12</v>
      </c>
      <c r="E20" s="139">
        <f t="shared" si="0"/>
        <v>180</v>
      </c>
      <c r="F20" s="139">
        <v>0</v>
      </c>
      <c r="G20" s="139">
        <v>12</v>
      </c>
      <c r="H20" s="139">
        <f t="shared" si="1"/>
        <v>0</v>
      </c>
      <c r="I20" s="139">
        <f t="shared" si="2"/>
        <v>15</v>
      </c>
      <c r="J20" s="139">
        <f t="shared" si="3"/>
        <v>180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65</v>
      </c>
      <c r="D22" s="139">
        <v>12</v>
      </c>
      <c r="E22" s="139">
        <f t="shared" si="0"/>
        <v>780</v>
      </c>
      <c r="F22" s="139">
        <v>0</v>
      </c>
      <c r="G22" s="139">
        <v>12</v>
      </c>
      <c r="H22" s="139">
        <f t="shared" si="1"/>
        <v>0</v>
      </c>
      <c r="I22" s="139">
        <f t="shared" si="2"/>
        <v>65</v>
      </c>
      <c r="J22" s="139">
        <f t="shared" si="3"/>
        <v>780</v>
      </c>
    </row>
    <row r="23" spans="1:10">
      <c r="A23" s="139">
        <v>1592</v>
      </c>
      <c r="B23" s="139" t="s">
        <v>154</v>
      </c>
      <c r="C23" s="139">
        <v>35</v>
      </c>
      <c r="D23" s="139">
        <v>12</v>
      </c>
      <c r="E23" s="139">
        <f t="shared" si="0"/>
        <v>420</v>
      </c>
      <c r="F23" s="139">
        <v>0</v>
      </c>
      <c r="G23" s="139">
        <v>12</v>
      </c>
      <c r="H23" s="139">
        <f t="shared" si="1"/>
        <v>0</v>
      </c>
      <c r="I23" s="139">
        <f t="shared" si="2"/>
        <v>35</v>
      </c>
      <c r="J23" s="139">
        <f t="shared" si="3"/>
        <v>420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102</v>
      </c>
      <c r="D25" s="139">
        <v>12</v>
      </c>
      <c r="E25" s="139">
        <f t="shared" si="0"/>
        <v>1224</v>
      </c>
      <c r="F25" s="139">
        <v>0</v>
      </c>
      <c r="G25" s="139">
        <v>12</v>
      </c>
      <c r="H25" s="139">
        <f t="shared" si="1"/>
        <v>0</v>
      </c>
      <c r="I25" s="139">
        <f t="shared" si="2"/>
        <v>102</v>
      </c>
      <c r="J25" s="139">
        <f t="shared" si="3"/>
        <v>1224</v>
      </c>
    </row>
    <row r="26" spans="1:10">
      <c r="A26" s="139">
        <v>1595</v>
      </c>
      <c r="B26" s="139" t="s">
        <v>157</v>
      </c>
      <c r="C26" s="139">
        <v>65</v>
      </c>
      <c r="D26" s="139">
        <v>12</v>
      </c>
      <c r="E26" s="139">
        <f t="shared" si="0"/>
        <v>780</v>
      </c>
      <c r="F26" s="139">
        <v>0</v>
      </c>
      <c r="G26" s="139">
        <v>12</v>
      </c>
      <c r="H26" s="139">
        <f t="shared" si="1"/>
        <v>0</v>
      </c>
      <c r="I26" s="139">
        <f t="shared" si="2"/>
        <v>65</v>
      </c>
      <c r="J26" s="139">
        <f t="shared" si="3"/>
        <v>780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507</v>
      </c>
      <c r="D28" s="139"/>
      <c r="E28" s="139"/>
      <c r="F28" s="139">
        <f>SUM(F12:F27)</f>
        <v>0</v>
      </c>
      <c r="G28" s="139"/>
      <c r="H28" s="139"/>
      <c r="I28" s="139">
        <f>SUM(I12:I27)</f>
        <v>507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300055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 ht="3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 ht="45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174</v>
      </c>
      <c r="C13" s="139" t="s">
        <v>175</v>
      </c>
      <c r="D13" s="172" t="s">
        <v>176</v>
      </c>
      <c r="E13" s="139">
        <v>15</v>
      </c>
    </row>
    <row r="14" spans="1:10">
      <c r="A14" s="139">
        <v>8</v>
      </c>
      <c r="B14" s="139" t="s">
        <v>174</v>
      </c>
      <c r="C14" s="139" t="s">
        <v>177</v>
      </c>
      <c r="D14" s="172" t="s">
        <v>178</v>
      </c>
      <c r="E14" s="139">
        <v>8</v>
      </c>
    </row>
    <row r="15" spans="1:10">
      <c r="A15" s="139">
        <v>9</v>
      </c>
      <c r="B15" s="139" t="s">
        <v>174</v>
      </c>
      <c r="C15" s="139" t="s">
        <v>179</v>
      </c>
      <c r="D15" s="172" t="s">
        <v>180</v>
      </c>
      <c r="E15" s="139">
        <v>15</v>
      </c>
    </row>
    <row r="16" spans="1:10" ht="30">
      <c r="A16" s="139">
        <v>10</v>
      </c>
      <c r="B16" s="139" t="s">
        <v>174</v>
      </c>
      <c r="C16" s="139" t="s">
        <v>181</v>
      </c>
      <c r="D16" s="172" t="s">
        <v>182</v>
      </c>
      <c r="E16" s="139">
        <v>0</v>
      </c>
    </row>
    <row r="17" spans="1:5">
      <c r="A17" s="139">
        <v>11</v>
      </c>
      <c r="B17" s="139" t="s">
        <v>174</v>
      </c>
      <c r="C17" s="139" t="s">
        <v>183</v>
      </c>
      <c r="D17" s="172" t="s">
        <v>184</v>
      </c>
      <c r="E17" s="139">
        <v>12</v>
      </c>
    </row>
    <row r="18" spans="1:5" ht="30">
      <c r="A18" s="139">
        <v>12</v>
      </c>
      <c r="B18" s="139" t="s">
        <v>174</v>
      </c>
      <c r="C18" s="139" t="s">
        <v>185</v>
      </c>
      <c r="D18" s="172" t="s">
        <v>186</v>
      </c>
      <c r="E18" s="139">
        <v>0</v>
      </c>
    </row>
    <row r="19" spans="1:5">
      <c r="A19" s="139">
        <v>13</v>
      </c>
      <c r="B19" s="139" t="s">
        <v>174</v>
      </c>
      <c r="C19" s="139" t="s">
        <v>187</v>
      </c>
      <c r="D19" s="172" t="s">
        <v>188</v>
      </c>
      <c r="E19" s="139">
        <v>0</v>
      </c>
    </row>
    <row r="20" spans="1:5" ht="30">
      <c r="A20" s="139">
        <v>14</v>
      </c>
      <c r="B20" s="139" t="s">
        <v>174</v>
      </c>
      <c r="C20" s="139" t="s">
        <v>189</v>
      </c>
      <c r="D20" s="172" t="s">
        <v>190</v>
      </c>
      <c r="E20" s="139">
        <v>0</v>
      </c>
    </row>
    <row r="21" spans="1:5" ht="30">
      <c r="A21" s="139">
        <v>15</v>
      </c>
      <c r="B21" s="139" t="s">
        <v>174</v>
      </c>
      <c r="C21" s="139" t="s">
        <v>191</v>
      </c>
      <c r="D21" s="172" t="s">
        <v>192</v>
      </c>
      <c r="E21" s="139">
        <v>0</v>
      </c>
    </row>
    <row r="22" spans="1:5">
      <c r="A22" s="139">
        <v>16</v>
      </c>
      <c r="B22" s="139" t="s">
        <v>174</v>
      </c>
      <c r="C22" s="139" t="s">
        <v>193</v>
      </c>
      <c r="D22" s="172" t="s">
        <v>194</v>
      </c>
      <c r="E22" s="139">
        <v>457</v>
      </c>
    </row>
    <row r="23" spans="1:5" ht="30">
      <c r="A23" s="139">
        <v>17</v>
      </c>
      <c r="B23" s="139" t="s">
        <v>174</v>
      </c>
      <c r="C23" s="139" t="s">
        <v>195</v>
      </c>
      <c r="D23" s="172" t="s">
        <v>196</v>
      </c>
      <c r="E23" s="139">
        <v>0</v>
      </c>
    </row>
    <row r="24" spans="1:5" ht="30">
      <c r="A24" s="139">
        <v>18</v>
      </c>
      <c r="B24" s="139" t="s">
        <v>174</v>
      </c>
      <c r="C24" s="139" t="s">
        <v>197</v>
      </c>
      <c r="D24" s="172" t="s">
        <v>198</v>
      </c>
      <c r="E24" s="139">
        <v>236</v>
      </c>
    </row>
    <row r="25" spans="1:5">
      <c r="A25" s="139">
        <v>19</v>
      </c>
      <c r="B25" s="139" t="s">
        <v>174</v>
      </c>
      <c r="C25" s="139" t="s">
        <v>199</v>
      </c>
      <c r="D25" s="172" t="s">
        <v>200</v>
      </c>
      <c r="E25" s="139">
        <v>32</v>
      </c>
    </row>
    <row r="26" spans="1:5" ht="30">
      <c r="A26" s="139">
        <v>20</v>
      </c>
      <c r="B26" s="139" t="s">
        <v>174</v>
      </c>
      <c r="C26" s="139" t="s">
        <v>201</v>
      </c>
      <c r="D26" s="172" t="s">
        <v>202</v>
      </c>
      <c r="E26" s="139">
        <v>0</v>
      </c>
    </row>
    <row r="27" spans="1:5">
      <c r="A27" s="139">
        <v>21</v>
      </c>
      <c r="B27" s="139" t="s">
        <v>174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174</v>
      </c>
      <c r="C28" s="139" t="s">
        <v>205</v>
      </c>
      <c r="D28" s="172" t="s">
        <v>206</v>
      </c>
      <c r="E28" s="139">
        <v>47</v>
      </c>
    </row>
    <row r="29" spans="1:5">
      <c r="A29" s="139">
        <v>23</v>
      </c>
      <c r="B29" s="139" t="s">
        <v>174</v>
      </c>
      <c r="C29" s="139" t="s">
        <v>207</v>
      </c>
      <c r="D29" s="172" t="s">
        <v>208</v>
      </c>
      <c r="E29" s="139">
        <v>168</v>
      </c>
    </row>
    <row r="30" spans="1:5">
      <c r="A30" s="139">
        <v>24</v>
      </c>
      <c r="B30" s="139" t="s">
        <v>174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174</v>
      </c>
      <c r="C31" s="139" t="s">
        <v>211</v>
      </c>
      <c r="D31" s="172" t="s">
        <v>212</v>
      </c>
      <c r="E31" s="139">
        <v>0</v>
      </c>
    </row>
    <row r="32" spans="1:5">
      <c r="A32" s="139">
        <v>26</v>
      </c>
      <c r="B32" s="139" t="s">
        <v>174</v>
      </c>
      <c r="C32" s="139" t="s">
        <v>213</v>
      </c>
      <c r="D32" s="172" t="s">
        <v>214</v>
      </c>
      <c r="E32" s="139">
        <v>0</v>
      </c>
    </row>
    <row r="33" spans="1:5">
      <c r="A33" s="139">
        <v>27</v>
      </c>
      <c r="B33" s="139" t="s">
        <v>174</v>
      </c>
      <c r="C33" s="139" t="s">
        <v>215</v>
      </c>
      <c r="D33" s="172" t="s">
        <v>216</v>
      </c>
      <c r="E33" s="139">
        <v>5</v>
      </c>
    </row>
    <row r="34" spans="1:5">
      <c r="A34" s="139">
        <v>28</v>
      </c>
      <c r="B34" s="139" t="s">
        <v>174</v>
      </c>
      <c r="C34" s="139" t="s">
        <v>217</v>
      </c>
      <c r="D34" s="172" t="s">
        <v>218</v>
      </c>
      <c r="E34" s="139">
        <v>37</v>
      </c>
    </row>
    <row r="35" spans="1:5">
      <c r="A35" s="139">
        <v>29</v>
      </c>
      <c r="B35" s="139" t="s">
        <v>174</v>
      </c>
      <c r="C35" s="139" t="s">
        <v>219</v>
      </c>
      <c r="D35" s="172" t="s">
        <v>220</v>
      </c>
      <c r="E35" s="139">
        <v>145</v>
      </c>
    </row>
    <row r="36" spans="1:5" ht="30">
      <c r="A36" s="139">
        <v>30</v>
      </c>
      <c r="B36" s="139" t="s">
        <v>174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174</v>
      </c>
      <c r="C37" s="139" t="s">
        <v>223</v>
      </c>
      <c r="D37" s="172" t="s">
        <v>224</v>
      </c>
      <c r="E37" s="139">
        <v>0</v>
      </c>
    </row>
    <row r="38" spans="1:5">
      <c r="A38" s="139">
        <v>32</v>
      </c>
      <c r="B38" s="139" t="s">
        <v>174</v>
      </c>
      <c r="C38" s="139" t="s">
        <v>225</v>
      </c>
      <c r="D38" s="172" t="s">
        <v>226</v>
      </c>
      <c r="E38" s="139">
        <v>32</v>
      </c>
    </row>
    <row r="39" spans="1:5">
      <c r="A39" s="139">
        <v>33</v>
      </c>
      <c r="B39" s="139" t="s">
        <v>174</v>
      </c>
      <c r="C39" s="139" t="s">
        <v>227</v>
      </c>
      <c r="D39" s="172" t="s">
        <v>228</v>
      </c>
      <c r="E39" s="139">
        <v>17</v>
      </c>
    </row>
    <row r="40" spans="1:5" ht="30">
      <c r="A40" s="139">
        <v>34</v>
      </c>
      <c r="B40" s="139" t="s">
        <v>174</v>
      </c>
      <c r="C40" s="139" t="s">
        <v>229</v>
      </c>
      <c r="D40" s="172" t="s">
        <v>230</v>
      </c>
      <c r="E40" s="139">
        <v>43</v>
      </c>
    </row>
    <row r="41" spans="1:5">
      <c r="A41" s="139">
        <v>35</v>
      </c>
      <c r="B41" s="139" t="s">
        <v>174</v>
      </c>
      <c r="C41" s="139" t="s">
        <v>231</v>
      </c>
      <c r="D41" s="172" t="s">
        <v>232</v>
      </c>
      <c r="E41" s="139">
        <v>647</v>
      </c>
    </row>
    <row r="42" spans="1:5" ht="30">
      <c r="A42" s="139">
        <v>36</v>
      </c>
      <c r="B42" s="139" t="s">
        <v>174</v>
      </c>
      <c r="C42" s="139" t="s">
        <v>233</v>
      </c>
      <c r="D42" s="172" t="s">
        <v>234</v>
      </c>
      <c r="E42" s="139">
        <v>469</v>
      </c>
    </row>
    <row r="43" spans="1:5" ht="30">
      <c r="A43" s="139">
        <v>37</v>
      </c>
      <c r="B43" s="139" t="s">
        <v>174</v>
      </c>
      <c r="C43" s="139" t="s">
        <v>235</v>
      </c>
      <c r="D43" s="172" t="s">
        <v>236</v>
      </c>
      <c r="E43" s="139">
        <v>273</v>
      </c>
    </row>
    <row r="44" spans="1:5">
      <c r="A44" s="139">
        <v>38</v>
      </c>
      <c r="B44" s="139" t="s">
        <v>174</v>
      </c>
      <c r="C44" s="139" t="s">
        <v>237</v>
      </c>
      <c r="D44" s="172" t="s">
        <v>238</v>
      </c>
      <c r="E44" s="139">
        <v>0</v>
      </c>
    </row>
    <row r="45" spans="1:5">
      <c r="A45" s="139">
        <v>39</v>
      </c>
      <c r="B45" s="139" t="s">
        <v>174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174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174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174</v>
      </c>
      <c r="C48" s="139" t="s">
        <v>245</v>
      </c>
      <c r="D48" s="172" t="s">
        <v>246</v>
      </c>
      <c r="E48" s="139">
        <v>0</v>
      </c>
    </row>
    <row r="49" spans="1:5">
      <c r="A49" s="139">
        <v>43</v>
      </c>
      <c r="B49" s="139" t="s">
        <v>174</v>
      </c>
      <c r="C49" s="139" t="s">
        <v>247</v>
      </c>
      <c r="D49" s="172" t="s">
        <v>248</v>
      </c>
      <c r="E49" s="139">
        <v>0</v>
      </c>
    </row>
    <row r="50" spans="1:5" ht="30">
      <c r="A50" s="139">
        <v>44</v>
      </c>
      <c r="B50" s="139" t="s">
        <v>174</v>
      </c>
      <c r="C50" s="139" t="s">
        <v>249</v>
      </c>
      <c r="D50" s="172" t="s">
        <v>250</v>
      </c>
      <c r="E50" s="139">
        <v>0</v>
      </c>
    </row>
    <row r="51" spans="1:5">
      <c r="A51" s="139">
        <v>45</v>
      </c>
      <c r="B51" s="139" t="s">
        <v>174</v>
      </c>
      <c r="C51" s="139" t="s">
        <v>251</v>
      </c>
      <c r="D51" s="172" t="s">
        <v>252</v>
      </c>
      <c r="E51" s="139">
        <v>0</v>
      </c>
    </row>
    <row r="52" spans="1:5">
      <c r="A52" s="139">
        <v>46</v>
      </c>
      <c r="B52" s="139" t="s">
        <v>174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174</v>
      </c>
      <c r="C53" s="139" t="s">
        <v>255</v>
      </c>
      <c r="D53" s="172" t="s">
        <v>256</v>
      </c>
      <c r="E53" s="139">
        <v>41</v>
      </c>
    </row>
    <row r="54" spans="1:5">
      <c r="A54" s="139">
        <v>48</v>
      </c>
      <c r="B54" s="139" t="s">
        <v>174</v>
      </c>
      <c r="C54" s="139" t="s">
        <v>257</v>
      </c>
      <c r="D54" s="172" t="s">
        <v>258</v>
      </c>
      <c r="E54" s="139">
        <v>0</v>
      </c>
    </row>
    <row r="55" spans="1:5">
      <c r="A55" s="139">
        <v>49</v>
      </c>
      <c r="B55" s="139" t="s">
        <v>174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174</v>
      </c>
      <c r="C56" s="139" t="s">
        <v>261</v>
      </c>
      <c r="D56" s="172" t="s">
        <v>262</v>
      </c>
      <c r="E56" s="139">
        <v>45</v>
      </c>
    </row>
    <row r="57" spans="1:5">
      <c r="A57" s="139">
        <v>51</v>
      </c>
      <c r="B57" s="139" t="s">
        <v>174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174</v>
      </c>
      <c r="C58" s="139" t="s">
        <v>265</v>
      </c>
      <c r="D58" s="172" t="s">
        <v>266</v>
      </c>
      <c r="E58" s="139">
        <v>12</v>
      </c>
    </row>
    <row r="59" spans="1:5">
      <c r="A59" s="139">
        <v>53</v>
      </c>
      <c r="B59" s="139" t="s">
        <v>174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174</v>
      </c>
      <c r="C60" s="139" t="s">
        <v>269</v>
      </c>
      <c r="D60" s="172" t="s">
        <v>270</v>
      </c>
      <c r="E60" s="139">
        <v>0</v>
      </c>
    </row>
    <row r="61" spans="1:5" ht="30">
      <c r="A61" s="139">
        <v>55</v>
      </c>
      <c r="B61" s="139" t="s">
        <v>174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174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174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174</v>
      </c>
      <c r="C64" s="139" t="s">
        <v>277</v>
      </c>
      <c r="D64" s="172" t="s">
        <v>278</v>
      </c>
      <c r="E64" s="139">
        <v>0</v>
      </c>
    </row>
    <row r="65" spans="1:5" ht="30">
      <c r="A65" s="139">
        <v>59</v>
      </c>
      <c r="B65" s="139" t="s">
        <v>174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174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174</v>
      </c>
      <c r="C67" s="139" t="s">
        <v>283</v>
      </c>
      <c r="D67" s="172" t="s">
        <v>284</v>
      </c>
      <c r="E67" s="139">
        <v>0</v>
      </c>
    </row>
    <row r="68" spans="1:5">
      <c r="A68" s="139">
        <v>62</v>
      </c>
      <c r="B68" s="139" t="s">
        <v>174</v>
      </c>
      <c r="C68" s="139" t="s">
        <v>285</v>
      </c>
      <c r="D68" s="172" t="s">
        <v>286</v>
      </c>
      <c r="E68" s="139">
        <v>30</v>
      </c>
    </row>
    <row r="69" spans="1:5" ht="30">
      <c r="A69" s="139">
        <v>63</v>
      </c>
      <c r="B69" s="139" t="s">
        <v>174</v>
      </c>
      <c r="C69" s="139" t="s">
        <v>287</v>
      </c>
      <c r="D69" s="172" t="s">
        <v>288</v>
      </c>
      <c r="E69" s="139">
        <v>173</v>
      </c>
    </row>
    <row r="70" spans="1:5">
      <c r="A70" s="139">
        <v>64</v>
      </c>
      <c r="B70" s="139" t="s">
        <v>174</v>
      </c>
      <c r="C70" s="139" t="s">
        <v>289</v>
      </c>
      <c r="D70" s="172" t="s">
        <v>290</v>
      </c>
      <c r="E70" s="139">
        <v>159</v>
      </c>
    </row>
    <row r="71" spans="1:5" ht="30">
      <c r="A71" s="139">
        <v>65</v>
      </c>
      <c r="B71" s="139" t="s">
        <v>174</v>
      </c>
      <c r="C71" s="139" t="s">
        <v>291</v>
      </c>
      <c r="D71" s="172" t="s">
        <v>292</v>
      </c>
      <c r="E71" s="139">
        <v>0</v>
      </c>
    </row>
    <row r="72" spans="1:5">
      <c r="A72" s="139">
        <v>66</v>
      </c>
      <c r="B72" s="139" t="s">
        <v>174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174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174</v>
      </c>
      <c r="C74" s="139" t="s">
        <v>297</v>
      </c>
      <c r="D74" s="172" t="s">
        <v>298</v>
      </c>
      <c r="E74" s="139">
        <v>0</v>
      </c>
    </row>
    <row r="75" spans="1:5">
      <c r="A75" s="139">
        <v>69</v>
      </c>
      <c r="B75" s="139" t="s">
        <v>174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174</v>
      </c>
      <c r="C76" s="139" t="s">
        <v>301</v>
      </c>
      <c r="D76" s="172" t="s">
        <v>302</v>
      </c>
      <c r="E76" s="139">
        <v>0</v>
      </c>
    </row>
    <row r="77" spans="1:5" ht="30">
      <c r="A77" s="139">
        <v>71</v>
      </c>
      <c r="B77" s="139" t="s">
        <v>174</v>
      </c>
      <c r="C77" s="139" t="s">
        <v>303</v>
      </c>
      <c r="D77" s="172" t="s">
        <v>304</v>
      </c>
      <c r="E77" s="139">
        <v>93</v>
      </c>
    </row>
    <row r="78" spans="1:5">
      <c r="A78" s="139">
        <v>72</v>
      </c>
      <c r="B78" s="139" t="s">
        <v>174</v>
      </c>
      <c r="C78" s="139" t="s">
        <v>305</v>
      </c>
      <c r="D78" s="172" t="s">
        <v>306</v>
      </c>
      <c r="E78" s="139">
        <v>370</v>
      </c>
    </row>
    <row r="79" spans="1:5">
      <c r="A79" s="139">
        <v>73</v>
      </c>
      <c r="B79" s="139" t="s">
        <v>174</v>
      </c>
      <c r="C79" s="139" t="s">
        <v>307</v>
      </c>
      <c r="D79" s="172" t="s">
        <v>308</v>
      </c>
      <c r="E79" s="139">
        <v>0</v>
      </c>
    </row>
    <row r="80" spans="1:5">
      <c r="A80" s="139">
        <v>74</v>
      </c>
      <c r="B80" s="139" t="s">
        <v>174</v>
      </c>
      <c r="C80" s="139" t="s">
        <v>309</v>
      </c>
      <c r="D80" s="172" t="s">
        <v>310</v>
      </c>
      <c r="E80" s="139">
        <v>458</v>
      </c>
    </row>
    <row r="81" spans="1:5" ht="30">
      <c r="A81" s="139">
        <v>75</v>
      </c>
      <c r="B81" s="139" t="s">
        <v>174</v>
      </c>
      <c r="C81" s="139" t="s">
        <v>311</v>
      </c>
      <c r="D81" s="172" t="s">
        <v>312</v>
      </c>
      <c r="E81" s="139">
        <v>0</v>
      </c>
    </row>
    <row r="82" spans="1:5">
      <c r="A82" s="139">
        <v>76</v>
      </c>
      <c r="B82" s="139" t="s">
        <v>174</v>
      </c>
      <c r="C82" s="139" t="s">
        <v>313</v>
      </c>
      <c r="D82" s="172" t="s">
        <v>314</v>
      </c>
      <c r="E82" s="139">
        <v>67</v>
      </c>
    </row>
    <row r="83" spans="1:5">
      <c r="A83" s="139">
        <v>77</v>
      </c>
      <c r="B83" s="139" t="s">
        <v>174</v>
      </c>
      <c r="C83" s="139" t="s">
        <v>315</v>
      </c>
      <c r="D83" s="172" t="s">
        <v>316</v>
      </c>
      <c r="E83" s="139">
        <v>45</v>
      </c>
    </row>
    <row r="84" spans="1:5">
      <c r="A84" s="139">
        <v>78</v>
      </c>
      <c r="B84" s="139" t="s">
        <v>174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174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174</v>
      </c>
      <c r="C86" s="139" t="s">
        <v>321</v>
      </c>
      <c r="D86" s="172" t="s">
        <v>322</v>
      </c>
      <c r="E86" s="139">
        <v>0</v>
      </c>
    </row>
    <row r="87" spans="1:5">
      <c r="A87" s="139">
        <v>81</v>
      </c>
      <c r="B87" s="139" t="s">
        <v>174</v>
      </c>
      <c r="C87" s="139" t="s">
        <v>323</v>
      </c>
      <c r="D87" s="172" t="s">
        <v>324</v>
      </c>
      <c r="E87" s="139">
        <v>20</v>
      </c>
    </row>
    <row r="88" spans="1:5">
      <c r="A88" s="139">
        <v>82</v>
      </c>
      <c r="B88" s="139" t="s">
        <v>174</v>
      </c>
      <c r="C88" s="139" t="s">
        <v>325</v>
      </c>
      <c r="D88" s="172" t="s">
        <v>326</v>
      </c>
      <c r="E88" s="139">
        <v>574</v>
      </c>
    </row>
    <row r="89" spans="1:5">
      <c r="A89" s="139">
        <v>83</v>
      </c>
      <c r="B89" s="139" t="s">
        <v>174</v>
      </c>
      <c r="C89" s="139" t="s">
        <v>327</v>
      </c>
      <c r="D89" s="172" t="s">
        <v>328</v>
      </c>
      <c r="E89" s="139">
        <v>0</v>
      </c>
    </row>
    <row r="90" spans="1:5" ht="30">
      <c r="A90" s="139">
        <v>84</v>
      </c>
      <c r="B90" s="139" t="s">
        <v>174</v>
      </c>
      <c r="C90" s="139" t="s">
        <v>329</v>
      </c>
      <c r="D90" s="172" t="s">
        <v>330</v>
      </c>
      <c r="E90" s="139">
        <v>175</v>
      </c>
    </row>
    <row r="91" spans="1:5" ht="30">
      <c r="A91" s="139">
        <v>85</v>
      </c>
      <c r="B91" s="139" t="s">
        <v>174</v>
      </c>
      <c r="C91" s="139" t="s">
        <v>331</v>
      </c>
      <c r="D91" s="172" t="s">
        <v>332</v>
      </c>
      <c r="E91" s="139">
        <v>0</v>
      </c>
    </row>
    <row r="92" spans="1:5" ht="30">
      <c r="A92" s="139">
        <v>86</v>
      </c>
      <c r="B92" s="139" t="s">
        <v>174</v>
      </c>
      <c r="C92" s="139" t="s">
        <v>333</v>
      </c>
      <c r="D92" s="172" t="s">
        <v>334</v>
      </c>
      <c r="E92" s="139">
        <v>1018</v>
      </c>
    </row>
    <row r="93" spans="1:5" ht="30">
      <c r="A93" s="139">
        <v>87</v>
      </c>
      <c r="B93" s="139" t="s">
        <v>174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174</v>
      </c>
      <c r="C94" s="139" t="s">
        <v>337</v>
      </c>
      <c r="D94" s="172" t="s">
        <v>338</v>
      </c>
      <c r="E94" s="139">
        <v>290</v>
      </c>
    </row>
    <row r="95" spans="1:5" ht="30">
      <c r="A95" s="139">
        <v>89</v>
      </c>
      <c r="B95" s="139" t="s">
        <v>174</v>
      </c>
      <c r="C95" s="139" t="s">
        <v>339</v>
      </c>
      <c r="D95" s="172" t="s">
        <v>340</v>
      </c>
      <c r="E95" s="139">
        <v>631</v>
      </c>
    </row>
    <row r="96" spans="1:5" ht="30">
      <c r="A96" s="139">
        <v>90</v>
      </c>
      <c r="B96" s="139" t="s">
        <v>174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174</v>
      </c>
      <c r="C97" s="139" t="s">
        <v>343</v>
      </c>
      <c r="D97" s="172" t="s">
        <v>344</v>
      </c>
      <c r="E97" s="139">
        <v>0</v>
      </c>
    </row>
    <row r="98" spans="1:5">
      <c r="A98" s="139">
        <v>92</v>
      </c>
      <c r="B98" s="139" t="s">
        <v>174</v>
      </c>
      <c r="C98" s="139" t="s">
        <v>345</v>
      </c>
      <c r="D98" s="172" t="s">
        <v>346</v>
      </c>
      <c r="E98" s="139">
        <v>0</v>
      </c>
    </row>
    <row r="99" spans="1:5">
      <c r="A99" s="139">
        <v>93</v>
      </c>
      <c r="B99" s="139" t="s">
        <v>347</v>
      </c>
      <c r="C99" s="139" t="s">
        <v>348</v>
      </c>
      <c r="D99" s="172" t="s">
        <v>349</v>
      </c>
      <c r="E99" s="139">
        <v>15</v>
      </c>
    </row>
    <row r="100" spans="1:5">
      <c r="A100" s="139">
        <v>94</v>
      </c>
      <c r="B100" s="139" t="s">
        <v>347</v>
      </c>
      <c r="C100" s="139" t="s">
        <v>350</v>
      </c>
      <c r="D100" s="172" t="s">
        <v>351</v>
      </c>
      <c r="E100" s="139">
        <v>48</v>
      </c>
    </row>
    <row r="101" spans="1:5">
      <c r="A101" s="139">
        <v>95</v>
      </c>
      <c r="B101" s="139" t="s">
        <v>347</v>
      </c>
      <c r="C101" s="139" t="s">
        <v>352</v>
      </c>
      <c r="D101" s="172" t="s">
        <v>353</v>
      </c>
      <c r="E101" s="139">
        <v>3</v>
      </c>
    </row>
    <row r="102" spans="1:5">
      <c r="A102" s="139">
        <v>96</v>
      </c>
      <c r="B102" s="139" t="s">
        <v>347</v>
      </c>
      <c r="C102" s="139" t="s">
        <v>354</v>
      </c>
      <c r="D102" s="172" t="s">
        <v>355</v>
      </c>
      <c r="E102" s="139">
        <v>11</v>
      </c>
    </row>
    <row r="103" spans="1:5">
      <c r="A103" s="139">
        <v>97</v>
      </c>
      <c r="B103" s="139" t="s">
        <v>347</v>
      </c>
      <c r="C103" s="139" t="s">
        <v>356</v>
      </c>
      <c r="D103" s="172" t="s">
        <v>357</v>
      </c>
      <c r="E103" s="139">
        <v>713</v>
      </c>
    </row>
    <row r="104" spans="1:5">
      <c r="A104" s="139">
        <v>98</v>
      </c>
      <c r="B104" s="139" t="s">
        <v>347</v>
      </c>
      <c r="C104" s="139" t="s">
        <v>358</v>
      </c>
      <c r="D104" s="172" t="s">
        <v>359</v>
      </c>
      <c r="E104" s="139">
        <v>46</v>
      </c>
    </row>
    <row r="105" spans="1:5">
      <c r="A105" s="139">
        <v>99</v>
      </c>
      <c r="B105" s="139" t="s">
        <v>347</v>
      </c>
      <c r="C105" s="139" t="s">
        <v>360</v>
      </c>
      <c r="D105" s="172" t="s">
        <v>361</v>
      </c>
      <c r="E105" s="139">
        <v>0</v>
      </c>
    </row>
    <row r="106" spans="1:5">
      <c r="A106" s="139">
        <v>100</v>
      </c>
      <c r="B106" s="139" t="s">
        <v>347</v>
      </c>
      <c r="C106" s="139" t="s">
        <v>362</v>
      </c>
      <c r="D106" s="172" t="s">
        <v>363</v>
      </c>
      <c r="E106" s="139">
        <v>0</v>
      </c>
    </row>
    <row r="107" spans="1:5">
      <c r="A107" s="139">
        <v>101</v>
      </c>
      <c r="B107" s="139" t="s">
        <v>347</v>
      </c>
      <c r="C107" s="139" t="s">
        <v>364</v>
      </c>
      <c r="D107" s="172" t="s">
        <v>365</v>
      </c>
      <c r="E107" s="139">
        <v>315</v>
      </c>
    </row>
    <row r="108" spans="1:5">
      <c r="A108" s="139">
        <v>102</v>
      </c>
      <c r="B108" s="139" t="s">
        <v>347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347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347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347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347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347</v>
      </c>
      <c r="C113" s="139" t="s">
        <v>376</v>
      </c>
      <c r="D113" s="172" t="s">
        <v>377</v>
      </c>
      <c r="E113" s="139">
        <v>120</v>
      </c>
    </row>
    <row r="114" spans="1:5">
      <c r="A114" s="139">
        <v>108</v>
      </c>
      <c r="B114" s="139" t="s">
        <v>347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347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347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347</v>
      </c>
      <c r="C117" s="139" t="s">
        <v>384</v>
      </c>
      <c r="D117" s="172" t="s">
        <v>385</v>
      </c>
      <c r="E117" s="139">
        <v>62</v>
      </c>
    </row>
    <row r="118" spans="1:5">
      <c r="A118" s="139">
        <v>112</v>
      </c>
      <c r="B118" s="139" t="s">
        <v>347</v>
      </c>
      <c r="C118" s="139" t="s">
        <v>386</v>
      </c>
      <c r="D118" s="172" t="s">
        <v>387</v>
      </c>
      <c r="E118" s="139">
        <v>50</v>
      </c>
    </row>
    <row r="119" spans="1:5">
      <c r="A119" s="139">
        <v>113</v>
      </c>
      <c r="B119" s="139" t="s">
        <v>347</v>
      </c>
      <c r="C119" s="139" t="s">
        <v>388</v>
      </c>
      <c r="D119" s="172" t="s">
        <v>389</v>
      </c>
      <c r="E119" s="139">
        <v>50</v>
      </c>
    </row>
    <row r="120" spans="1:5">
      <c r="A120" s="139">
        <v>114</v>
      </c>
      <c r="B120" s="139" t="s">
        <v>347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347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347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347</v>
      </c>
      <c r="C123" s="139" t="s">
        <v>396</v>
      </c>
      <c r="D123" s="172" t="s">
        <v>397</v>
      </c>
      <c r="E123" s="139">
        <v>3</v>
      </c>
    </row>
    <row r="124" spans="1:5">
      <c r="A124" s="139">
        <v>118</v>
      </c>
      <c r="B124" s="139" t="s">
        <v>347</v>
      </c>
      <c r="C124" s="139" t="s">
        <v>398</v>
      </c>
      <c r="D124" s="172" t="s">
        <v>399</v>
      </c>
      <c r="E124" s="139">
        <v>79</v>
      </c>
    </row>
    <row r="125" spans="1:5">
      <c r="A125" s="139">
        <v>119</v>
      </c>
      <c r="B125" s="139" t="s">
        <v>347</v>
      </c>
      <c r="C125" s="139" t="s">
        <v>400</v>
      </c>
      <c r="D125" s="172" t="s">
        <v>401</v>
      </c>
      <c r="E125" s="139">
        <v>831</v>
      </c>
    </row>
    <row r="126" spans="1:5">
      <c r="A126" s="139">
        <v>120</v>
      </c>
      <c r="B126" s="139" t="s">
        <v>347</v>
      </c>
      <c r="C126" s="139" t="s">
        <v>402</v>
      </c>
      <c r="D126" s="172" t="s">
        <v>403</v>
      </c>
      <c r="E126" s="139">
        <v>316</v>
      </c>
    </row>
    <row r="127" spans="1:5">
      <c r="A127" s="139">
        <v>121</v>
      </c>
      <c r="B127" s="139" t="s">
        <v>347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347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347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347</v>
      </c>
      <c r="C130" s="139" t="s">
        <v>410</v>
      </c>
      <c r="D130" s="172" t="s">
        <v>411</v>
      </c>
      <c r="E130" s="139">
        <v>4</v>
      </c>
    </row>
    <row r="131" spans="1:5">
      <c r="A131" s="139">
        <v>125</v>
      </c>
      <c r="B131" s="139" t="s">
        <v>347</v>
      </c>
      <c r="C131" s="139" t="s">
        <v>412</v>
      </c>
      <c r="D131" s="172" t="s">
        <v>413</v>
      </c>
      <c r="E131" s="139">
        <v>108</v>
      </c>
    </row>
    <row r="132" spans="1:5">
      <c r="A132" s="139">
        <v>126</v>
      </c>
      <c r="B132" s="139" t="s">
        <v>347</v>
      </c>
      <c r="C132" s="139" t="s">
        <v>414</v>
      </c>
      <c r="D132" s="172" t="s">
        <v>415</v>
      </c>
      <c r="E132" s="139">
        <v>2</v>
      </c>
    </row>
    <row r="133" spans="1:5">
      <c r="A133" s="139">
        <v>127</v>
      </c>
      <c r="B133" s="139" t="s">
        <v>347</v>
      </c>
      <c r="C133" s="139" t="s">
        <v>416</v>
      </c>
      <c r="D133" s="172" t="s">
        <v>417</v>
      </c>
      <c r="E133" s="139">
        <v>57</v>
      </c>
    </row>
    <row r="134" spans="1:5">
      <c r="A134" s="139">
        <v>128</v>
      </c>
      <c r="B134" s="139" t="s">
        <v>347</v>
      </c>
      <c r="C134" s="139" t="s">
        <v>418</v>
      </c>
      <c r="D134" s="172" t="s">
        <v>419</v>
      </c>
      <c r="E134" s="139">
        <v>551</v>
      </c>
    </row>
    <row r="135" spans="1:5" ht="30">
      <c r="A135" s="139">
        <v>129</v>
      </c>
      <c r="B135" s="139" t="s">
        <v>347</v>
      </c>
      <c r="C135" s="139" t="s">
        <v>420</v>
      </c>
      <c r="D135" s="172" t="s">
        <v>421</v>
      </c>
      <c r="E135" s="139">
        <v>1357</v>
      </c>
    </row>
    <row r="136" spans="1:5">
      <c r="A136" s="139">
        <v>130</v>
      </c>
      <c r="B136" s="139" t="s">
        <v>347</v>
      </c>
      <c r="C136" s="139" t="s">
        <v>422</v>
      </c>
      <c r="D136" s="172" t="s">
        <v>423</v>
      </c>
      <c r="E136" s="139">
        <v>415</v>
      </c>
    </row>
    <row r="137" spans="1:5" ht="30">
      <c r="A137" s="139">
        <v>131</v>
      </c>
      <c r="B137" s="139" t="s">
        <v>347</v>
      </c>
      <c r="C137" s="139" t="s">
        <v>424</v>
      </c>
      <c r="D137" s="172" t="s">
        <v>425</v>
      </c>
      <c r="E137" s="139">
        <v>90</v>
      </c>
    </row>
    <row r="138" spans="1:5" ht="30">
      <c r="A138" s="139">
        <v>132</v>
      </c>
      <c r="B138" s="139" t="s">
        <v>347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347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347</v>
      </c>
      <c r="C140" s="139" t="s">
        <v>430</v>
      </c>
      <c r="D140" s="172" t="s">
        <v>431</v>
      </c>
      <c r="E140" s="139">
        <v>0</v>
      </c>
    </row>
    <row r="141" spans="1:5" ht="30">
      <c r="A141" s="139">
        <v>135</v>
      </c>
      <c r="B141" s="139" t="s">
        <v>347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347</v>
      </c>
      <c r="C142" s="139" t="s">
        <v>434</v>
      </c>
      <c r="D142" s="172" t="s">
        <v>435</v>
      </c>
      <c r="E142" s="139">
        <v>5</v>
      </c>
    </row>
    <row r="143" spans="1:5">
      <c r="A143" s="139">
        <v>137</v>
      </c>
      <c r="B143" s="139" t="s">
        <v>347</v>
      </c>
      <c r="C143" s="139" t="s">
        <v>436</v>
      </c>
      <c r="D143" s="172" t="s">
        <v>437</v>
      </c>
      <c r="E143" s="139">
        <v>8</v>
      </c>
    </row>
    <row r="144" spans="1:5">
      <c r="A144" s="139">
        <v>138</v>
      </c>
      <c r="B144" s="139" t="s">
        <v>347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347</v>
      </c>
      <c r="C145" s="139" t="s">
        <v>440</v>
      </c>
      <c r="D145" s="172" t="s">
        <v>441</v>
      </c>
      <c r="E145" s="139">
        <v>24</v>
      </c>
    </row>
    <row r="146" spans="1:5">
      <c r="A146" s="139">
        <v>140</v>
      </c>
      <c r="B146" s="139" t="s">
        <v>347</v>
      </c>
      <c r="C146" s="139" t="s">
        <v>442</v>
      </c>
      <c r="D146" s="172" t="s">
        <v>443</v>
      </c>
      <c r="E146" s="139">
        <v>0</v>
      </c>
    </row>
    <row r="147" spans="1:5">
      <c r="A147" s="139">
        <v>141</v>
      </c>
      <c r="B147" s="139" t="s">
        <v>347</v>
      </c>
      <c r="C147" s="139" t="s">
        <v>444</v>
      </c>
      <c r="D147" s="172" t="s">
        <v>445</v>
      </c>
      <c r="E147" s="139">
        <v>24</v>
      </c>
    </row>
    <row r="148" spans="1:5">
      <c r="A148" s="139">
        <v>142</v>
      </c>
      <c r="B148" s="139" t="s">
        <v>347</v>
      </c>
      <c r="C148" s="139" t="s">
        <v>446</v>
      </c>
      <c r="D148" s="172" t="s">
        <v>447</v>
      </c>
      <c r="E148" s="139">
        <v>17</v>
      </c>
    </row>
    <row r="149" spans="1:5">
      <c r="A149" s="139">
        <v>143</v>
      </c>
      <c r="B149" s="139" t="s">
        <v>448</v>
      </c>
      <c r="C149" s="139" t="s">
        <v>449</v>
      </c>
      <c r="D149" s="172" t="s">
        <v>450</v>
      </c>
      <c r="E149" s="139">
        <v>465</v>
      </c>
    </row>
    <row r="150" spans="1:5">
      <c r="A150" s="139">
        <v>144</v>
      </c>
      <c r="B150" s="139" t="s">
        <v>448</v>
      </c>
      <c r="C150" s="139" t="s">
        <v>451</v>
      </c>
      <c r="D150" s="172" t="s">
        <v>452</v>
      </c>
      <c r="E150" s="139">
        <v>0</v>
      </c>
    </row>
    <row r="151" spans="1:5">
      <c r="A151" s="139">
        <v>145</v>
      </c>
      <c r="B151" s="139" t="s">
        <v>448</v>
      </c>
      <c r="C151" s="139" t="s">
        <v>453</v>
      </c>
      <c r="D151" s="172" t="s">
        <v>454</v>
      </c>
      <c r="E151" s="139">
        <v>0</v>
      </c>
    </row>
    <row r="152" spans="1:5">
      <c r="A152" s="139">
        <v>146</v>
      </c>
      <c r="B152" s="139" t="s">
        <v>448</v>
      </c>
      <c r="C152" s="139" t="s">
        <v>455</v>
      </c>
      <c r="D152" s="172" t="s">
        <v>456</v>
      </c>
      <c r="E152" s="139">
        <v>0</v>
      </c>
    </row>
    <row r="153" spans="1:5">
      <c r="A153" s="139">
        <v>147</v>
      </c>
      <c r="B153" s="139" t="s">
        <v>448</v>
      </c>
      <c r="C153" s="139" t="s">
        <v>457</v>
      </c>
      <c r="D153" s="172" t="s">
        <v>458</v>
      </c>
      <c r="E153" s="139">
        <v>0</v>
      </c>
    </row>
    <row r="154" spans="1:5">
      <c r="A154" s="139">
        <v>148</v>
      </c>
      <c r="B154" s="139" t="s">
        <v>448</v>
      </c>
      <c r="C154" s="139" t="s">
        <v>459</v>
      </c>
      <c r="D154" s="172" t="s">
        <v>460</v>
      </c>
      <c r="E154" s="139">
        <v>0</v>
      </c>
    </row>
    <row r="155" spans="1:5">
      <c r="A155" s="139">
        <v>149</v>
      </c>
      <c r="B155" s="139" t="s">
        <v>448</v>
      </c>
      <c r="C155" s="139" t="s">
        <v>461</v>
      </c>
      <c r="D155" s="172" t="s">
        <v>462</v>
      </c>
      <c r="E155" s="139">
        <v>12</v>
      </c>
    </row>
    <row r="156" spans="1:5">
      <c r="A156" s="139">
        <v>150</v>
      </c>
      <c r="B156" s="139" t="s">
        <v>448</v>
      </c>
      <c r="C156" s="139" t="s">
        <v>463</v>
      </c>
      <c r="D156" s="172" t="s">
        <v>464</v>
      </c>
      <c r="E156" s="139">
        <v>0</v>
      </c>
    </row>
    <row r="157" spans="1:5">
      <c r="A157" s="139">
        <v>151</v>
      </c>
      <c r="B157" s="139" t="s">
        <v>448</v>
      </c>
      <c r="C157" s="139" t="s">
        <v>465</v>
      </c>
      <c r="D157" s="172" t="s">
        <v>466</v>
      </c>
      <c r="E157" s="139">
        <v>0</v>
      </c>
    </row>
    <row r="158" spans="1:5" ht="30">
      <c r="A158" s="139">
        <v>152</v>
      </c>
      <c r="B158" s="139" t="s">
        <v>448</v>
      </c>
      <c r="C158" s="139" t="s">
        <v>467</v>
      </c>
      <c r="D158" s="172" t="s">
        <v>468</v>
      </c>
      <c r="E158" s="139">
        <v>0</v>
      </c>
    </row>
    <row r="159" spans="1:5" ht="30">
      <c r="A159" s="139">
        <v>153</v>
      </c>
      <c r="B159" s="139" t="s">
        <v>448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448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448</v>
      </c>
      <c r="C161" s="139" t="s">
        <v>473</v>
      </c>
      <c r="D161" s="172" t="s">
        <v>474</v>
      </c>
      <c r="E161" s="139">
        <v>27</v>
      </c>
    </row>
    <row r="162" spans="1:5">
      <c r="A162" s="139">
        <v>156</v>
      </c>
      <c r="B162" s="139" t="s">
        <v>448</v>
      </c>
      <c r="C162" s="139" t="s">
        <v>475</v>
      </c>
      <c r="D162" s="172" t="s">
        <v>476</v>
      </c>
      <c r="E162" s="139">
        <v>0</v>
      </c>
    </row>
    <row r="163" spans="1:5">
      <c r="A163" s="139">
        <v>157</v>
      </c>
      <c r="B163" s="139" t="s">
        <v>448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448</v>
      </c>
      <c r="C164" s="139" t="s">
        <v>479</v>
      </c>
      <c r="D164" s="172" t="s">
        <v>480</v>
      </c>
      <c r="E164" s="139">
        <v>10</v>
      </c>
    </row>
    <row r="165" spans="1:5">
      <c r="A165" s="139">
        <v>159</v>
      </c>
      <c r="B165" s="139" t="s">
        <v>448</v>
      </c>
      <c r="C165" s="139" t="s">
        <v>481</v>
      </c>
      <c r="D165" s="172" t="s">
        <v>482</v>
      </c>
      <c r="E165" s="139">
        <v>0</v>
      </c>
    </row>
    <row r="166" spans="1:5" ht="30">
      <c r="A166" s="139">
        <v>160</v>
      </c>
      <c r="B166" s="139" t="s">
        <v>448</v>
      </c>
      <c r="C166" s="139" t="s">
        <v>483</v>
      </c>
      <c r="D166" s="172" t="s">
        <v>484</v>
      </c>
      <c r="E166" s="139">
        <v>0</v>
      </c>
    </row>
    <row r="167" spans="1:5">
      <c r="A167" s="139">
        <v>161</v>
      </c>
      <c r="B167" s="139" t="s">
        <v>448</v>
      </c>
      <c r="C167" s="139" t="s">
        <v>485</v>
      </c>
      <c r="D167" s="172" t="s">
        <v>486</v>
      </c>
      <c r="E167" s="139">
        <v>0</v>
      </c>
    </row>
    <row r="168" spans="1:5">
      <c r="A168" s="139">
        <v>162</v>
      </c>
      <c r="B168" s="139" t="s">
        <v>448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448</v>
      </c>
      <c r="C169" s="139" t="s">
        <v>489</v>
      </c>
      <c r="D169" s="172" t="s">
        <v>490</v>
      </c>
      <c r="E169" s="139">
        <v>0</v>
      </c>
    </row>
    <row r="170" spans="1:5" ht="30">
      <c r="A170" s="139">
        <v>164</v>
      </c>
      <c r="B170" s="139" t="s">
        <v>448</v>
      </c>
      <c r="C170" s="139" t="s">
        <v>491</v>
      </c>
      <c r="D170" s="172" t="s">
        <v>492</v>
      </c>
      <c r="E170" s="139">
        <v>170</v>
      </c>
    </row>
    <row r="171" spans="1:5">
      <c r="A171" s="139">
        <v>165</v>
      </c>
      <c r="B171" s="139" t="s">
        <v>448</v>
      </c>
      <c r="C171" s="139" t="s">
        <v>493</v>
      </c>
      <c r="D171" s="172" t="s">
        <v>494</v>
      </c>
      <c r="E171" s="139">
        <v>0</v>
      </c>
    </row>
    <row r="172" spans="1:5">
      <c r="A172" s="139">
        <v>166</v>
      </c>
      <c r="B172" s="139" t="s">
        <v>448</v>
      </c>
      <c r="C172" s="139" t="s">
        <v>495</v>
      </c>
      <c r="D172" s="172" t="s">
        <v>496</v>
      </c>
      <c r="E172" s="139">
        <v>0</v>
      </c>
    </row>
    <row r="173" spans="1:5">
      <c r="A173" s="139">
        <v>167</v>
      </c>
      <c r="B173" s="139" t="s">
        <v>448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448</v>
      </c>
      <c r="C174" s="139" t="s">
        <v>499</v>
      </c>
      <c r="D174" s="172" t="s">
        <v>500</v>
      </c>
      <c r="E174" s="139">
        <v>0</v>
      </c>
    </row>
    <row r="175" spans="1:5">
      <c r="A175" s="139">
        <v>169</v>
      </c>
      <c r="B175" s="139" t="s">
        <v>448</v>
      </c>
      <c r="C175" s="139" t="s">
        <v>501</v>
      </c>
      <c r="D175" s="172" t="s">
        <v>502</v>
      </c>
      <c r="E175" s="139">
        <v>0</v>
      </c>
    </row>
    <row r="176" spans="1:5">
      <c r="A176" s="139">
        <v>170</v>
      </c>
      <c r="B176" s="139" t="s">
        <v>448</v>
      </c>
      <c r="C176" s="139" t="s">
        <v>503</v>
      </c>
      <c r="D176" s="172" t="s">
        <v>504</v>
      </c>
      <c r="E176" s="139">
        <v>0</v>
      </c>
    </row>
    <row r="177" spans="1:5">
      <c r="A177" s="139">
        <v>171</v>
      </c>
      <c r="B177" s="139" t="s">
        <v>448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448</v>
      </c>
      <c r="C178" s="139" t="s">
        <v>507</v>
      </c>
      <c r="D178" s="172" t="s">
        <v>508</v>
      </c>
      <c r="E178" s="139">
        <v>0</v>
      </c>
    </row>
    <row r="179" spans="1:5">
      <c r="A179" s="139">
        <v>173</v>
      </c>
      <c r="B179" s="139" t="s">
        <v>448</v>
      </c>
      <c r="C179" s="139" t="s">
        <v>509</v>
      </c>
      <c r="D179" s="172" t="s">
        <v>510</v>
      </c>
      <c r="E179" s="139">
        <v>0</v>
      </c>
    </row>
    <row r="180" spans="1:5">
      <c r="A180" s="139">
        <v>174</v>
      </c>
      <c r="B180" s="139" t="s">
        <v>448</v>
      </c>
      <c r="C180" s="139" t="s">
        <v>511</v>
      </c>
      <c r="D180" s="172" t="s">
        <v>512</v>
      </c>
      <c r="E180" s="139">
        <v>0</v>
      </c>
    </row>
    <row r="181" spans="1:5">
      <c r="A181" s="139">
        <v>175</v>
      </c>
      <c r="B181" s="139" t="s">
        <v>448</v>
      </c>
      <c r="C181" s="139" t="s">
        <v>513</v>
      </c>
      <c r="D181" s="172" t="s">
        <v>514</v>
      </c>
      <c r="E181" s="139">
        <v>0</v>
      </c>
    </row>
    <row r="182" spans="1:5">
      <c r="A182" s="139">
        <v>176</v>
      </c>
      <c r="B182" s="139" t="s">
        <v>448</v>
      </c>
      <c r="C182" s="139" t="s">
        <v>515</v>
      </c>
      <c r="D182" s="172" t="s">
        <v>516</v>
      </c>
      <c r="E182" s="139">
        <v>30</v>
      </c>
    </row>
    <row r="183" spans="1:5" ht="30">
      <c r="A183" s="139">
        <v>177</v>
      </c>
      <c r="B183" s="139" t="s">
        <v>448</v>
      </c>
      <c r="C183" s="139" t="s">
        <v>517</v>
      </c>
      <c r="D183" s="172" t="s">
        <v>518</v>
      </c>
      <c r="E183" s="139">
        <v>12</v>
      </c>
    </row>
    <row r="184" spans="1:5">
      <c r="A184" s="139">
        <v>178</v>
      </c>
      <c r="B184" s="139" t="s">
        <v>448</v>
      </c>
      <c r="C184" s="139" t="s">
        <v>519</v>
      </c>
      <c r="D184" s="172" t="s">
        <v>520</v>
      </c>
      <c r="E184" s="139">
        <v>0</v>
      </c>
    </row>
    <row r="185" spans="1:5">
      <c r="A185" s="139">
        <v>179</v>
      </c>
      <c r="B185" s="139" t="s">
        <v>448</v>
      </c>
      <c r="C185" s="139" t="s">
        <v>521</v>
      </c>
      <c r="D185" s="172" t="s">
        <v>522</v>
      </c>
      <c r="E185" s="139">
        <v>0</v>
      </c>
    </row>
    <row r="186" spans="1:5">
      <c r="A186" s="139">
        <v>180</v>
      </c>
      <c r="B186" s="139" t="s">
        <v>448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448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448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448</v>
      </c>
      <c r="C189" s="139" t="s">
        <v>529</v>
      </c>
      <c r="D189" s="172" t="s">
        <v>530</v>
      </c>
      <c r="E189" s="139">
        <v>0</v>
      </c>
    </row>
    <row r="190" spans="1:5">
      <c r="A190" s="139">
        <v>184</v>
      </c>
      <c r="B190" s="139" t="s">
        <v>448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448</v>
      </c>
      <c r="C191" s="139" t="s">
        <v>533</v>
      </c>
      <c r="D191" s="172" t="s">
        <v>534</v>
      </c>
      <c r="E191" s="139">
        <v>0</v>
      </c>
    </row>
    <row r="192" spans="1:5">
      <c r="A192" s="139">
        <v>186</v>
      </c>
      <c r="B192" s="139" t="s">
        <v>448</v>
      </c>
      <c r="C192" s="139" t="s">
        <v>535</v>
      </c>
      <c r="D192" s="172" t="s">
        <v>536</v>
      </c>
      <c r="E192" s="139">
        <v>0</v>
      </c>
    </row>
    <row r="193" spans="1:5">
      <c r="A193" s="139">
        <v>187</v>
      </c>
      <c r="B193" s="139" t="s">
        <v>448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448</v>
      </c>
      <c r="C194" s="139" t="s">
        <v>539</v>
      </c>
      <c r="D194" s="172" t="s">
        <v>540</v>
      </c>
      <c r="E194" s="139">
        <v>8</v>
      </c>
    </row>
    <row r="195" spans="1:5">
      <c r="A195" s="139">
        <v>189</v>
      </c>
      <c r="B195" s="139" t="s">
        <v>448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448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545</v>
      </c>
      <c r="C197" s="139" t="s">
        <v>546</v>
      </c>
      <c r="D197" s="172" t="s">
        <v>547</v>
      </c>
      <c r="E197" s="139">
        <v>0</v>
      </c>
    </row>
    <row r="198" spans="1:5">
      <c r="A198" s="139">
        <v>192</v>
      </c>
      <c r="B198" s="139" t="s">
        <v>545</v>
      </c>
      <c r="C198" s="139" t="s">
        <v>548</v>
      </c>
      <c r="D198" s="172" t="s">
        <v>549</v>
      </c>
      <c r="E198" s="139">
        <v>106</v>
      </c>
    </row>
    <row r="199" spans="1:5">
      <c r="A199" s="139">
        <v>193</v>
      </c>
      <c r="B199" s="139" t="s">
        <v>545</v>
      </c>
      <c r="C199" s="139" t="s">
        <v>550</v>
      </c>
      <c r="D199" s="172" t="s">
        <v>551</v>
      </c>
      <c r="E199" s="139">
        <v>0</v>
      </c>
    </row>
    <row r="200" spans="1:5">
      <c r="A200" s="139">
        <v>194</v>
      </c>
      <c r="B200" s="139" t="s">
        <v>545</v>
      </c>
      <c r="C200" s="139" t="s">
        <v>552</v>
      </c>
      <c r="D200" s="172" t="s">
        <v>553</v>
      </c>
      <c r="E200" s="139">
        <v>0</v>
      </c>
    </row>
    <row r="201" spans="1:5">
      <c r="A201" s="139">
        <v>195</v>
      </c>
      <c r="B201" s="139" t="s">
        <v>545</v>
      </c>
      <c r="C201" s="139" t="s">
        <v>554</v>
      </c>
      <c r="D201" s="172" t="s">
        <v>555</v>
      </c>
      <c r="E201" s="139">
        <v>386</v>
      </c>
    </row>
    <row r="202" spans="1:5">
      <c r="A202" s="139">
        <v>196</v>
      </c>
      <c r="B202" s="139" t="s">
        <v>545</v>
      </c>
      <c r="C202" s="139" t="s">
        <v>556</v>
      </c>
      <c r="D202" s="172" t="s">
        <v>557</v>
      </c>
      <c r="E202" s="139">
        <v>0</v>
      </c>
    </row>
    <row r="203" spans="1:5">
      <c r="A203" s="139">
        <v>197</v>
      </c>
      <c r="B203" s="139" t="s">
        <v>545</v>
      </c>
      <c r="C203" s="139" t="s">
        <v>558</v>
      </c>
      <c r="D203" s="172" t="s">
        <v>559</v>
      </c>
      <c r="E203" s="139">
        <v>259</v>
      </c>
    </row>
    <row r="204" spans="1:5">
      <c r="A204" s="139">
        <v>198</v>
      </c>
      <c r="B204" s="139" t="s">
        <v>545</v>
      </c>
      <c r="C204" s="139" t="s">
        <v>560</v>
      </c>
      <c r="D204" s="172" t="s">
        <v>561</v>
      </c>
      <c r="E204" s="139">
        <v>0</v>
      </c>
    </row>
    <row r="205" spans="1:5">
      <c r="A205" s="139">
        <v>199</v>
      </c>
      <c r="B205" s="139" t="s">
        <v>545</v>
      </c>
      <c r="C205" s="139" t="s">
        <v>562</v>
      </c>
      <c r="D205" s="172" t="s">
        <v>563</v>
      </c>
      <c r="E205" s="139">
        <v>0</v>
      </c>
    </row>
    <row r="206" spans="1:5">
      <c r="A206" s="139">
        <v>200</v>
      </c>
      <c r="B206" s="139" t="s">
        <v>545</v>
      </c>
      <c r="C206" s="139" t="s">
        <v>564</v>
      </c>
      <c r="D206" s="172" t="s">
        <v>565</v>
      </c>
      <c r="E206" s="139">
        <v>0</v>
      </c>
    </row>
    <row r="207" spans="1:5" ht="30">
      <c r="A207" s="139">
        <v>201</v>
      </c>
      <c r="B207" s="139" t="s">
        <v>545</v>
      </c>
      <c r="C207" s="139" t="s">
        <v>566</v>
      </c>
      <c r="D207" s="172" t="s">
        <v>567</v>
      </c>
      <c r="E207" s="139">
        <v>20</v>
      </c>
    </row>
    <row r="208" spans="1:5" ht="30">
      <c r="A208" s="139">
        <v>202</v>
      </c>
      <c r="B208" s="139" t="s">
        <v>568</v>
      </c>
      <c r="C208" s="139" t="s">
        <v>569</v>
      </c>
      <c r="D208" s="172" t="s">
        <v>570</v>
      </c>
      <c r="E208" s="139">
        <v>0</v>
      </c>
    </row>
    <row r="209" spans="1:5" ht="45">
      <c r="A209" s="139">
        <v>203</v>
      </c>
      <c r="B209" s="139" t="s">
        <v>568</v>
      </c>
      <c r="C209" s="139" t="s">
        <v>571</v>
      </c>
      <c r="D209" s="172" t="s">
        <v>572</v>
      </c>
      <c r="E209" s="139">
        <v>0</v>
      </c>
    </row>
    <row r="210" spans="1:5" ht="30">
      <c r="A210" s="139">
        <v>204</v>
      </c>
      <c r="B210" s="139" t="s">
        <v>568</v>
      </c>
      <c r="C210" s="139" t="s">
        <v>573</v>
      </c>
      <c r="D210" s="172" t="s">
        <v>574</v>
      </c>
      <c r="E210" s="139">
        <v>0</v>
      </c>
    </row>
    <row r="211" spans="1:5" ht="30">
      <c r="A211" s="139">
        <v>205</v>
      </c>
      <c r="B211" s="139" t="s">
        <v>568</v>
      </c>
      <c r="C211" s="139" t="s">
        <v>575</v>
      </c>
      <c r="D211" s="172" t="s">
        <v>576</v>
      </c>
      <c r="E211" s="139">
        <v>0</v>
      </c>
    </row>
    <row r="212" spans="1:5" ht="30">
      <c r="A212" s="139">
        <v>206</v>
      </c>
      <c r="B212" s="139" t="s">
        <v>568</v>
      </c>
      <c r="C212" s="139" t="s">
        <v>577</v>
      </c>
      <c r="D212" s="172" t="s">
        <v>578</v>
      </c>
      <c r="E212" s="139">
        <v>0</v>
      </c>
    </row>
    <row r="213" spans="1:5" ht="30">
      <c r="A213" s="139">
        <v>207</v>
      </c>
      <c r="B213" s="139" t="s">
        <v>568</v>
      </c>
      <c r="C213" s="139" t="s">
        <v>579</v>
      </c>
      <c r="D213" s="172" t="s">
        <v>580</v>
      </c>
      <c r="E213" s="139">
        <v>0</v>
      </c>
    </row>
    <row r="214" spans="1:5" ht="30">
      <c r="A214" s="139">
        <v>208</v>
      </c>
      <c r="B214" s="139" t="s">
        <v>568</v>
      </c>
      <c r="C214" s="139" t="s">
        <v>581</v>
      </c>
      <c r="D214" s="172" t="s">
        <v>582</v>
      </c>
      <c r="E214" s="139">
        <v>0</v>
      </c>
    </row>
    <row r="215" spans="1:5" ht="30">
      <c r="A215" s="139">
        <v>209</v>
      </c>
      <c r="B215" s="139" t="s">
        <v>568</v>
      </c>
      <c r="C215" s="139" t="s">
        <v>583</v>
      </c>
      <c r="D215" s="172" t="s">
        <v>584</v>
      </c>
      <c r="E215" s="139">
        <v>0</v>
      </c>
    </row>
    <row r="216" spans="1:5" ht="30">
      <c r="A216" s="139">
        <v>210</v>
      </c>
      <c r="B216" s="139" t="s">
        <v>568</v>
      </c>
      <c r="C216" s="139" t="s">
        <v>585</v>
      </c>
      <c r="D216" s="172" t="s">
        <v>586</v>
      </c>
      <c r="E216" s="139">
        <v>0</v>
      </c>
    </row>
    <row r="217" spans="1:5" ht="30">
      <c r="A217" s="139">
        <v>211</v>
      </c>
      <c r="B217" s="139" t="s">
        <v>568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568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568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568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568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568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568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568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568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568</v>
      </c>
      <c r="C226" s="139" t="s">
        <v>605</v>
      </c>
      <c r="D226" s="172" t="s">
        <v>606</v>
      </c>
      <c r="E226" s="139">
        <v>0</v>
      </c>
    </row>
    <row r="227" spans="1:5" ht="30">
      <c r="A227" s="139">
        <v>221</v>
      </c>
      <c r="B227" s="139" t="s">
        <v>607</v>
      </c>
      <c r="C227" s="139" t="s">
        <v>608</v>
      </c>
      <c r="D227" s="172" t="s">
        <v>609</v>
      </c>
      <c r="E227" s="139">
        <v>0</v>
      </c>
    </row>
    <row r="228" spans="1:5" ht="30">
      <c r="A228" s="139">
        <v>222</v>
      </c>
      <c r="B228" s="139" t="s">
        <v>610</v>
      </c>
      <c r="C228" s="139" t="s">
        <v>611</v>
      </c>
      <c r="D228" s="172" t="s">
        <v>612</v>
      </c>
      <c r="E228" s="139">
        <v>2800</v>
      </c>
    </row>
    <row r="229" spans="1:5" ht="30">
      <c r="A229" s="139">
        <v>223</v>
      </c>
      <c r="B229" s="139" t="s">
        <v>610</v>
      </c>
      <c r="C229" s="139" t="s">
        <v>613</v>
      </c>
      <c r="D229" s="172" t="s">
        <v>614</v>
      </c>
      <c r="E229" s="139">
        <v>0</v>
      </c>
    </row>
    <row r="230" spans="1:5">
      <c r="A230" s="139">
        <v>224</v>
      </c>
      <c r="B230" s="139" t="s">
        <v>615</v>
      </c>
      <c r="C230" s="139" t="s">
        <v>616</v>
      </c>
      <c r="D230" s="172" t="s">
        <v>617</v>
      </c>
      <c r="E230" s="139">
        <v>0</v>
      </c>
    </row>
    <row r="231" spans="1:5" ht="30">
      <c r="A231" s="139">
        <v>225</v>
      </c>
      <c r="B231" s="139" t="s">
        <v>615</v>
      </c>
      <c r="C231" s="139" t="s">
        <v>618</v>
      </c>
      <c r="D231" s="172" t="s">
        <v>619</v>
      </c>
      <c r="E231" s="139">
        <v>0</v>
      </c>
    </row>
    <row r="232" spans="1:5">
      <c r="A232" s="139">
        <v>226</v>
      </c>
      <c r="B232" s="139" t="s">
        <v>620</v>
      </c>
      <c r="C232" s="139" t="s">
        <v>621</v>
      </c>
      <c r="D232" s="172" t="s">
        <v>622</v>
      </c>
      <c r="E232" s="139">
        <v>0</v>
      </c>
    </row>
    <row r="233" spans="1:5">
      <c r="A233" s="139">
        <v>227</v>
      </c>
      <c r="B233" s="139" t="s">
        <v>620</v>
      </c>
      <c r="C233" s="139" t="s">
        <v>623</v>
      </c>
      <c r="D233" s="172" t="s">
        <v>624</v>
      </c>
      <c r="E233" s="139">
        <v>0</v>
      </c>
    </row>
    <row r="234" spans="1:5">
      <c r="A234" s="139"/>
      <c r="B234" s="139" t="s">
        <v>159</v>
      </c>
      <c r="C234" s="139"/>
      <c r="D234" s="172"/>
      <c r="E234" s="139">
        <f>SUM(E7:E233)</f>
        <v>16488</v>
      </c>
    </row>
    <row r="237" spans="1:5">
      <c r="D237" s="105" t="s">
        <v>625</v>
      </c>
    </row>
    <row r="238" spans="1:5">
      <c r="D238" s="172" t="s">
        <v>568</v>
      </c>
      <c r="E238" s="139">
        <v>0</v>
      </c>
    </row>
    <row r="239" spans="1:5">
      <c r="D239" s="172" t="s">
        <v>610</v>
      </c>
      <c r="E239" s="139">
        <v>2800</v>
      </c>
    </row>
    <row r="240" spans="1:5">
      <c r="D240" s="172" t="s">
        <v>174</v>
      </c>
      <c r="E240" s="139">
        <v>6859</v>
      </c>
    </row>
    <row r="241" spans="4:5">
      <c r="D241" s="172" t="s">
        <v>620</v>
      </c>
      <c r="E241" s="139">
        <v>0</v>
      </c>
    </row>
    <row r="242" spans="4:5">
      <c r="D242" s="172" t="s">
        <v>615</v>
      </c>
      <c r="E242" s="139">
        <v>0</v>
      </c>
    </row>
    <row r="243" spans="4:5">
      <c r="D243" s="172" t="s">
        <v>347</v>
      </c>
      <c r="E243" s="139">
        <v>5324</v>
      </c>
    </row>
    <row r="244" spans="4:5">
      <c r="D244" s="172" t="s">
        <v>607</v>
      </c>
      <c r="E244" s="139">
        <v>0</v>
      </c>
    </row>
    <row r="245" spans="4:5">
      <c r="D245" s="172" t="s">
        <v>448</v>
      </c>
      <c r="E245" s="139">
        <v>734</v>
      </c>
    </row>
    <row r="246" spans="4:5">
      <c r="D246" s="172" t="s">
        <v>161</v>
      </c>
      <c r="E246" s="139">
        <v>0</v>
      </c>
    </row>
    <row r="247" spans="4:5">
      <c r="D247" s="172" t="s">
        <v>545</v>
      </c>
      <c r="E247" s="139">
        <v>771</v>
      </c>
    </row>
    <row r="248" spans="4:5">
      <c r="D248" s="172" t="s">
        <v>159</v>
      </c>
      <c r="E248" s="139">
        <f>SUM(E238:E247)</f>
        <v>16488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6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300055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60</v>
      </c>
      <c r="C12" s="139" t="s">
        <v>626</v>
      </c>
      <c r="D12" s="139" t="s">
        <v>627</v>
      </c>
      <c r="E12" s="139">
        <v>6560</v>
      </c>
    </row>
    <row r="13" spans="1:10">
      <c r="A13" s="139">
        <v>2</v>
      </c>
      <c r="B13" s="139">
        <v>97</v>
      </c>
      <c r="C13" s="139" t="s">
        <v>628</v>
      </c>
      <c r="D13" s="139" t="s">
        <v>629</v>
      </c>
      <c r="E13" s="139">
        <v>773</v>
      </c>
    </row>
    <row r="14" spans="1:10">
      <c r="A14" s="139">
        <v>3</v>
      </c>
      <c r="B14" s="139">
        <v>97</v>
      </c>
      <c r="C14" s="139" t="s">
        <v>628</v>
      </c>
      <c r="D14" s="139" t="s">
        <v>630</v>
      </c>
      <c r="E14" s="139">
        <v>196</v>
      </c>
    </row>
    <row r="15" spans="1:10">
      <c r="A15" s="139">
        <v>4</v>
      </c>
      <c r="B15" s="139">
        <v>122</v>
      </c>
      <c r="C15" s="139" t="s">
        <v>631</v>
      </c>
      <c r="D15" s="139" t="s">
        <v>632</v>
      </c>
      <c r="E15" s="139">
        <v>50</v>
      </c>
    </row>
    <row r="16" spans="1:10">
      <c r="A16" s="139"/>
      <c r="B16" s="139" t="s">
        <v>159</v>
      </c>
      <c r="C16" s="139"/>
      <c r="D16" s="139">
        <f>SUM(D12:D15)</f>
        <v>0</v>
      </c>
      <c r="E16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3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300055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2907</v>
      </c>
      <c r="C12" s="139" t="s">
        <v>633</v>
      </c>
      <c r="D12" s="139">
        <v>900</v>
      </c>
    </row>
    <row r="13" spans="1:11">
      <c r="A13" s="139"/>
      <c r="B13" s="139" t="s">
        <v>159</v>
      </c>
      <c r="C13" s="139"/>
      <c r="D13" s="139">
        <f>SUM(D12:D12)</f>
        <v>900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300055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634</v>
      </c>
      <c r="C7" s="139">
        <v>3689</v>
      </c>
    </row>
    <row r="8" spans="1:8">
      <c r="A8" s="139">
        <v>2</v>
      </c>
      <c r="B8" s="139" t="s">
        <v>635</v>
      </c>
      <c r="C8" s="139">
        <v>982</v>
      </c>
    </row>
    <row r="9" spans="1:8">
      <c r="A9" s="139">
        <v>3</v>
      </c>
      <c r="B9" s="139" t="s">
        <v>636</v>
      </c>
      <c r="C9" s="139">
        <v>0</v>
      </c>
    </row>
    <row r="10" spans="1:8">
      <c r="A10" s="139">
        <v>4</v>
      </c>
      <c r="B10" s="139" t="s">
        <v>637</v>
      </c>
      <c r="C10" s="139">
        <v>0</v>
      </c>
    </row>
    <row r="11" spans="1:8">
      <c r="A11" s="139">
        <v>5</v>
      </c>
      <c r="B11" s="139" t="s">
        <v>638</v>
      </c>
      <c r="C11" s="139">
        <v>431</v>
      </c>
    </row>
    <row r="12" spans="1:8">
      <c r="A12" s="139">
        <v>6</v>
      </c>
      <c r="B12" s="139" t="s">
        <v>639</v>
      </c>
      <c r="C12" s="139">
        <v>195</v>
      </c>
    </row>
    <row r="13" spans="1:8">
      <c r="A13" s="139">
        <v>7</v>
      </c>
      <c r="B13" s="139" t="s">
        <v>640</v>
      </c>
      <c r="C13" s="139">
        <v>0</v>
      </c>
    </row>
    <row r="14" spans="1:8">
      <c r="A14" s="139"/>
      <c r="B14" s="139" t="s">
        <v>159</v>
      </c>
      <c r="C14" s="139">
        <f>SUM(C7:C13)</f>
        <v>5297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800</v>
      </c>
      <c r="H10" s="149">
        <v>50</v>
      </c>
      <c r="I10" s="149">
        <v>750</v>
      </c>
      <c r="J10" s="149">
        <v>945</v>
      </c>
      <c r="K10" s="11">
        <v>3.8</v>
      </c>
      <c r="L10" s="142">
        <f t="shared" ref="L10:L41" si="2">ROUND(J10*K10,0)</f>
        <v>3591</v>
      </c>
      <c r="M10" s="13">
        <f t="shared" ref="M10:M41" si="3">F10+G10+L10</f>
        <v>4391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800</v>
      </c>
      <c r="AB10" s="142">
        <f t="shared" ref="AB10:AB41" si="12">H10+R10</f>
        <v>50</v>
      </c>
      <c r="AC10" s="142">
        <f t="shared" ref="AC10:AC41" si="13">I10+S10</f>
        <v>750</v>
      </c>
      <c r="AD10" s="142">
        <f t="shared" ref="AD10:AD41" si="14">J10+T10</f>
        <v>945</v>
      </c>
      <c r="AE10" s="142">
        <f t="shared" ref="AE10:AE41" si="15">L10+V10</f>
        <v>3591</v>
      </c>
      <c r="AF10" s="142">
        <f t="shared" ref="AF10:AF41" si="16">M10+W10</f>
        <v>4391</v>
      </c>
      <c r="AG10" s="78">
        <v>5282</v>
      </c>
      <c r="AH10">
        <f t="shared" ref="AH10:AH41" si="17"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20</v>
      </c>
      <c r="H11" s="149">
        <v>10</v>
      </c>
      <c r="I11" s="149">
        <v>10</v>
      </c>
      <c r="J11" s="149">
        <v>20</v>
      </c>
      <c r="K11" s="143">
        <v>2.6</v>
      </c>
      <c r="L11" s="145">
        <f t="shared" si="2"/>
        <v>52</v>
      </c>
      <c r="M11" s="146">
        <f t="shared" si="3"/>
        <v>72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20</v>
      </c>
      <c r="AB11" s="145">
        <f t="shared" si="12"/>
        <v>10</v>
      </c>
      <c r="AC11" s="145">
        <f t="shared" si="13"/>
        <v>10</v>
      </c>
      <c r="AD11" s="145">
        <f t="shared" si="14"/>
        <v>20</v>
      </c>
      <c r="AE11" s="145">
        <f t="shared" si="15"/>
        <v>52</v>
      </c>
      <c r="AF11" s="145">
        <f t="shared" si="16"/>
        <v>72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250</v>
      </c>
      <c r="H13" s="149">
        <v>10</v>
      </c>
      <c r="I13" s="149">
        <v>240</v>
      </c>
      <c r="J13" s="149">
        <v>70</v>
      </c>
      <c r="K13" s="143">
        <v>2.2000000000000002</v>
      </c>
      <c r="L13" s="145">
        <f t="shared" si="2"/>
        <v>154</v>
      </c>
      <c r="M13" s="146">
        <f t="shared" si="3"/>
        <v>404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250</v>
      </c>
      <c r="AB13" s="145">
        <f t="shared" si="12"/>
        <v>10</v>
      </c>
      <c r="AC13" s="145">
        <f t="shared" si="13"/>
        <v>240</v>
      </c>
      <c r="AD13" s="145">
        <f t="shared" si="14"/>
        <v>70</v>
      </c>
      <c r="AE13" s="145">
        <f t="shared" si="15"/>
        <v>154</v>
      </c>
      <c r="AF13" s="145">
        <f t="shared" si="16"/>
        <v>404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424</v>
      </c>
      <c r="H17" s="149">
        <v>4</v>
      </c>
      <c r="I17" s="149">
        <v>420</v>
      </c>
      <c r="J17" s="149">
        <v>230</v>
      </c>
      <c r="K17" s="16">
        <v>4.2</v>
      </c>
      <c r="L17" s="145">
        <f t="shared" si="2"/>
        <v>966</v>
      </c>
      <c r="M17" s="146">
        <f t="shared" si="3"/>
        <v>1390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424</v>
      </c>
      <c r="AB17" s="145">
        <f t="shared" si="12"/>
        <v>4</v>
      </c>
      <c r="AC17" s="145">
        <f t="shared" si="13"/>
        <v>420</v>
      </c>
      <c r="AD17" s="145">
        <f t="shared" si="14"/>
        <v>230</v>
      </c>
      <c r="AE17" s="145">
        <f t="shared" si="15"/>
        <v>966</v>
      </c>
      <c r="AF17" s="145">
        <f t="shared" si="16"/>
        <v>1390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820</v>
      </c>
      <c r="H19" s="149">
        <v>210</v>
      </c>
      <c r="I19" s="149">
        <v>610</v>
      </c>
      <c r="J19" s="149">
        <v>80</v>
      </c>
      <c r="K19" s="143">
        <v>2.4</v>
      </c>
      <c r="L19" s="145">
        <f t="shared" si="2"/>
        <v>192</v>
      </c>
      <c r="M19" s="146">
        <f t="shared" si="3"/>
        <v>1012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820</v>
      </c>
      <c r="AB19" s="145">
        <f t="shared" si="12"/>
        <v>210</v>
      </c>
      <c r="AC19" s="145">
        <f t="shared" si="13"/>
        <v>610</v>
      </c>
      <c r="AD19" s="145">
        <f t="shared" si="14"/>
        <v>80</v>
      </c>
      <c r="AE19" s="145">
        <f t="shared" si="15"/>
        <v>192</v>
      </c>
      <c r="AF19" s="145">
        <f t="shared" si="16"/>
        <v>1012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157</v>
      </c>
      <c r="H23" s="149">
        <v>3</v>
      </c>
      <c r="I23" s="149">
        <v>154</v>
      </c>
      <c r="J23" s="149">
        <v>90</v>
      </c>
      <c r="K23" s="143">
        <v>3.1</v>
      </c>
      <c r="L23" s="145">
        <f t="shared" si="2"/>
        <v>279</v>
      </c>
      <c r="M23" s="146">
        <f t="shared" si="3"/>
        <v>436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157</v>
      </c>
      <c r="AB23" s="145">
        <f t="shared" si="12"/>
        <v>3</v>
      </c>
      <c r="AC23" s="145">
        <f t="shared" si="13"/>
        <v>154</v>
      </c>
      <c r="AD23" s="145">
        <f t="shared" si="14"/>
        <v>90</v>
      </c>
      <c r="AE23" s="145">
        <f t="shared" si="15"/>
        <v>279</v>
      </c>
      <c r="AF23" s="145">
        <f t="shared" si="16"/>
        <v>436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40</v>
      </c>
      <c r="H25" s="149">
        <v>10</v>
      </c>
      <c r="I25" s="149">
        <v>30</v>
      </c>
      <c r="J25" s="149">
        <v>70</v>
      </c>
      <c r="K25" s="143">
        <v>2.2000000000000002</v>
      </c>
      <c r="L25" s="145">
        <f t="shared" si="2"/>
        <v>154</v>
      </c>
      <c r="M25" s="146">
        <f t="shared" si="3"/>
        <v>194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40</v>
      </c>
      <c r="AB25" s="145">
        <f t="shared" si="12"/>
        <v>10</v>
      </c>
      <c r="AC25" s="145">
        <f t="shared" si="13"/>
        <v>30</v>
      </c>
      <c r="AD25" s="145">
        <f t="shared" si="14"/>
        <v>70</v>
      </c>
      <c r="AE25" s="145">
        <f t="shared" si="15"/>
        <v>154</v>
      </c>
      <c r="AF25" s="145">
        <f t="shared" si="16"/>
        <v>194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255</v>
      </c>
      <c r="H26" s="149">
        <v>5</v>
      </c>
      <c r="I26" s="149">
        <v>250</v>
      </c>
      <c r="J26" s="149">
        <v>90</v>
      </c>
      <c r="K26" s="143">
        <v>2.9</v>
      </c>
      <c r="L26" s="145">
        <f t="shared" si="2"/>
        <v>261</v>
      </c>
      <c r="M26" s="146">
        <f t="shared" si="3"/>
        <v>516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255</v>
      </c>
      <c r="AB26" s="145">
        <f t="shared" si="12"/>
        <v>5</v>
      </c>
      <c r="AC26" s="145">
        <f t="shared" si="13"/>
        <v>250</v>
      </c>
      <c r="AD26" s="145">
        <f t="shared" si="14"/>
        <v>90</v>
      </c>
      <c r="AE26" s="145">
        <f t="shared" si="15"/>
        <v>261</v>
      </c>
      <c r="AF26" s="145">
        <f t="shared" si="16"/>
        <v>516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44</v>
      </c>
      <c r="H28" s="149">
        <v>4</v>
      </c>
      <c r="I28" s="149">
        <v>40</v>
      </c>
      <c r="J28" s="149">
        <v>62</v>
      </c>
      <c r="K28" s="143">
        <v>2</v>
      </c>
      <c r="L28" s="145">
        <f t="shared" si="2"/>
        <v>124</v>
      </c>
      <c r="M28" s="146">
        <f t="shared" si="3"/>
        <v>168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44</v>
      </c>
      <c r="AB28" s="145">
        <f t="shared" si="12"/>
        <v>4</v>
      </c>
      <c r="AC28" s="145">
        <f t="shared" si="13"/>
        <v>40</v>
      </c>
      <c r="AD28" s="145">
        <f t="shared" si="14"/>
        <v>62</v>
      </c>
      <c r="AE28" s="145">
        <f t="shared" si="15"/>
        <v>124</v>
      </c>
      <c r="AF28" s="145">
        <f t="shared" si="16"/>
        <v>168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290</v>
      </c>
      <c r="H31" s="149">
        <v>68</v>
      </c>
      <c r="I31" s="149">
        <v>222</v>
      </c>
      <c r="J31" s="149">
        <v>150</v>
      </c>
      <c r="K31" s="16">
        <v>4.0999999999999996</v>
      </c>
      <c r="L31" s="145">
        <f t="shared" si="2"/>
        <v>615</v>
      </c>
      <c r="M31" s="146">
        <f t="shared" si="3"/>
        <v>905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290</v>
      </c>
      <c r="AB31" s="145">
        <f t="shared" si="12"/>
        <v>68</v>
      </c>
      <c r="AC31" s="145">
        <f t="shared" si="13"/>
        <v>222</v>
      </c>
      <c r="AD31" s="145">
        <f t="shared" si="14"/>
        <v>150</v>
      </c>
      <c r="AE31" s="145">
        <f t="shared" si="15"/>
        <v>615</v>
      </c>
      <c r="AF31" s="145">
        <f t="shared" si="16"/>
        <v>905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90</v>
      </c>
      <c r="H32" s="149">
        <v>10</v>
      </c>
      <c r="I32" s="149">
        <v>80</v>
      </c>
      <c r="J32" s="149">
        <v>50</v>
      </c>
      <c r="K32" s="16">
        <v>4.0999999999999996</v>
      </c>
      <c r="L32" s="145">
        <f t="shared" si="2"/>
        <v>205</v>
      </c>
      <c r="M32" s="146">
        <f t="shared" si="3"/>
        <v>295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90</v>
      </c>
      <c r="AB32" s="145">
        <f t="shared" si="12"/>
        <v>10</v>
      </c>
      <c r="AC32" s="145">
        <f t="shared" si="13"/>
        <v>80</v>
      </c>
      <c r="AD32" s="145">
        <f t="shared" si="14"/>
        <v>50</v>
      </c>
      <c r="AE32" s="145">
        <f t="shared" si="15"/>
        <v>205</v>
      </c>
      <c r="AF32" s="145">
        <f t="shared" si="16"/>
        <v>295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530</v>
      </c>
      <c r="H33" s="149">
        <v>20</v>
      </c>
      <c r="I33" s="149">
        <v>510</v>
      </c>
      <c r="J33" s="149">
        <v>80</v>
      </c>
      <c r="K33" s="16">
        <v>3.8</v>
      </c>
      <c r="L33" s="145">
        <f t="shared" si="2"/>
        <v>304</v>
      </c>
      <c r="M33" s="146">
        <f t="shared" si="3"/>
        <v>834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530</v>
      </c>
      <c r="AB33" s="145">
        <f t="shared" si="12"/>
        <v>20</v>
      </c>
      <c r="AC33" s="145">
        <f t="shared" si="13"/>
        <v>510</v>
      </c>
      <c r="AD33" s="145">
        <f t="shared" si="14"/>
        <v>80</v>
      </c>
      <c r="AE33" s="145">
        <f t="shared" si="15"/>
        <v>304</v>
      </c>
      <c r="AF33" s="145">
        <f t="shared" si="16"/>
        <v>834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100</v>
      </c>
      <c r="H37" s="149">
        <v>10</v>
      </c>
      <c r="I37" s="149">
        <v>90</v>
      </c>
      <c r="J37" s="149">
        <v>20</v>
      </c>
      <c r="K37" s="143">
        <v>2.1</v>
      </c>
      <c r="L37" s="145">
        <f t="shared" si="2"/>
        <v>42</v>
      </c>
      <c r="M37" s="146">
        <f t="shared" si="3"/>
        <v>142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100</v>
      </c>
      <c r="AB37" s="145">
        <f t="shared" si="12"/>
        <v>10</v>
      </c>
      <c r="AC37" s="145">
        <f t="shared" si="13"/>
        <v>90</v>
      </c>
      <c r="AD37" s="145">
        <f t="shared" si="14"/>
        <v>20</v>
      </c>
      <c r="AE37" s="145">
        <f t="shared" si="15"/>
        <v>42</v>
      </c>
      <c r="AF37" s="145">
        <f t="shared" si="16"/>
        <v>142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2115</v>
      </c>
      <c r="H47" s="141">
        <v>70</v>
      </c>
      <c r="I47" s="141">
        <v>2045</v>
      </c>
      <c r="J47" s="141">
        <v>1338</v>
      </c>
      <c r="K47" s="143">
        <v>2.7</v>
      </c>
      <c r="L47" s="145">
        <f t="shared" si="20"/>
        <v>3613</v>
      </c>
      <c r="M47" s="146">
        <f t="shared" si="21"/>
        <v>5728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2115</v>
      </c>
      <c r="AB47" s="145">
        <f t="shared" si="30"/>
        <v>70</v>
      </c>
      <c r="AC47" s="145">
        <f t="shared" si="31"/>
        <v>2045</v>
      </c>
      <c r="AD47" s="145">
        <f t="shared" si="32"/>
        <v>1338</v>
      </c>
      <c r="AE47" s="145">
        <f t="shared" si="33"/>
        <v>3613</v>
      </c>
      <c r="AF47" s="145">
        <f t="shared" si="34"/>
        <v>5728</v>
      </c>
      <c r="AG47" s="154">
        <v>4670</v>
      </c>
      <c r="AH47">
        <f t="shared" si="35"/>
        <v>1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472</v>
      </c>
      <c r="H49" s="149">
        <v>2</v>
      </c>
      <c r="I49" s="149">
        <v>470</v>
      </c>
      <c r="J49" s="149">
        <v>163</v>
      </c>
      <c r="K49" s="143">
        <v>2.9</v>
      </c>
      <c r="L49" s="145">
        <f t="shared" si="20"/>
        <v>473</v>
      </c>
      <c r="M49" s="146">
        <f t="shared" si="21"/>
        <v>945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472</v>
      </c>
      <c r="AB49" s="145">
        <f t="shared" si="30"/>
        <v>2</v>
      </c>
      <c r="AC49" s="145">
        <f t="shared" si="31"/>
        <v>470</v>
      </c>
      <c r="AD49" s="145">
        <f t="shared" si="32"/>
        <v>163</v>
      </c>
      <c r="AE49" s="145">
        <f t="shared" si="33"/>
        <v>473</v>
      </c>
      <c r="AF49" s="145">
        <f t="shared" si="34"/>
        <v>945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226</v>
      </c>
      <c r="H50" s="149">
        <v>1</v>
      </c>
      <c r="I50" s="149">
        <v>225</v>
      </c>
      <c r="J50" s="149">
        <v>170</v>
      </c>
      <c r="K50" s="143">
        <v>2.6</v>
      </c>
      <c r="L50" s="145">
        <f t="shared" si="20"/>
        <v>442</v>
      </c>
      <c r="M50" s="146">
        <f t="shared" si="21"/>
        <v>668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226</v>
      </c>
      <c r="AB50" s="145">
        <f t="shared" si="30"/>
        <v>1</v>
      </c>
      <c r="AC50" s="145">
        <f t="shared" si="31"/>
        <v>225</v>
      </c>
      <c r="AD50" s="145">
        <f t="shared" si="32"/>
        <v>170</v>
      </c>
      <c r="AE50" s="145">
        <f t="shared" si="33"/>
        <v>442</v>
      </c>
      <c r="AF50" s="145">
        <f t="shared" si="34"/>
        <v>668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320</v>
      </c>
      <c r="H52" s="149">
        <v>7</v>
      </c>
      <c r="I52" s="149">
        <v>313</v>
      </c>
      <c r="J52" s="149">
        <v>87</v>
      </c>
      <c r="K52" s="143">
        <v>3</v>
      </c>
      <c r="L52" s="145">
        <f t="shared" si="20"/>
        <v>261</v>
      </c>
      <c r="M52" s="146">
        <f t="shared" si="21"/>
        <v>581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320</v>
      </c>
      <c r="AB52" s="145">
        <f t="shared" si="30"/>
        <v>7</v>
      </c>
      <c r="AC52" s="145">
        <f t="shared" si="31"/>
        <v>313</v>
      </c>
      <c r="AD52" s="145">
        <f t="shared" si="32"/>
        <v>87</v>
      </c>
      <c r="AE52" s="145">
        <f t="shared" si="33"/>
        <v>261</v>
      </c>
      <c r="AF52" s="145">
        <f t="shared" si="34"/>
        <v>581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517</v>
      </c>
      <c r="H55" s="149">
        <v>7</v>
      </c>
      <c r="I55" s="149">
        <v>510</v>
      </c>
      <c r="J55" s="149">
        <v>180</v>
      </c>
      <c r="K55" s="143">
        <v>2.5</v>
      </c>
      <c r="L55" s="145">
        <f t="shared" si="20"/>
        <v>450</v>
      </c>
      <c r="M55" s="146">
        <f t="shared" si="21"/>
        <v>967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517</v>
      </c>
      <c r="AB55" s="145">
        <f t="shared" si="30"/>
        <v>7</v>
      </c>
      <c r="AC55" s="145">
        <f t="shared" si="31"/>
        <v>510</v>
      </c>
      <c r="AD55" s="145">
        <f t="shared" si="32"/>
        <v>180</v>
      </c>
      <c r="AE55" s="145">
        <f t="shared" si="33"/>
        <v>450</v>
      </c>
      <c r="AF55" s="145">
        <f t="shared" si="34"/>
        <v>967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1798</v>
      </c>
      <c r="H57" s="148">
        <v>0</v>
      </c>
      <c r="I57" s="148">
        <v>1798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1798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1798</v>
      </c>
      <c r="AB57" s="145">
        <f t="shared" si="30"/>
        <v>0</v>
      </c>
      <c r="AC57" s="145">
        <f t="shared" si="31"/>
        <v>1798</v>
      </c>
      <c r="AD57" s="145">
        <f t="shared" si="32"/>
        <v>0</v>
      </c>
      <c r="AE57" s="145">
        <f t="shared" si="33"/>
        <v>0</v>
      </c>
      <c r="AF57" s="145">
        <f t="shared" si="34"/>
        <v>1798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9268</v>
      </c>
      <c r="H68" s="65">
        <f t="shared" si="36"/>
        <v>501</v>
      </c>
      <c r="I68" s="65">
        <f t="shared" si="36"/>
        <v>8767</v>
      </c>
      <c r="J68" s="65">
        <f t="shared" si="36"/>
        <v>3895</v>
      </c>
      <c r="K68" s="23">
        <f>ROUND(L68/J68,0)</f>
        <v>3</v>
      </c>
      <c r="L68" s="65">
        <f t="shared" ref="L68:Q68" si="37">SUM(L10:L67)</f>
        <v>12178</v>
      </c>
      <c r="M68" s="65">
        <f t="shared" si="37"/>
        <v>21446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9268</v>
      </c>
      <c r="AB68" s="65">
        <f t="shared" si="38"/>
        <v>501</v>
      </c>
      <c r="AC68" s="65">
        <f t="shared" si="38"/>
        <v>8767</v>
      </c>
      <c r="AD68" s="65">
        <f t="shared" si="38"/>
        <v>3895</v>
      </c>
      <c r="AE68" s="65">
        <f t="shared" si="38"/>
        <v>12178</v>
      </c>
      <c r="AF68" s="65">
        <f t="shared" si="38"/>
        <v>21446</v>
      </c>
      <c r="AG68" s="65">
        <f t="shared" si="38"/>
        <v>180151</v>
      </c>
      <c r="AH68">
        <f t="shared" si="38"/>
        <v>2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300055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415</v>
      </c>
      <c r="H10" s="149">
        <v>415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415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415</v>
      </c>
      <c r="AB10" s="142">
        <f t="shared" ref="AB10:AB41" si="12">H10+R10</f>
        <v>415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415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3884</v>
      </c>
      <c r="H47" s="141">
        <v>3884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3884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3884</v>
      </c>
      <c r="AB47" s="145">
        <f t="shared" si="30"/>
        <v>3884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3884</v>
      </c>
      <c r="AG47" s="154">
        <v>4670</v>
      </c>
      <c r="AH47">
        <f t="shared" si="35"/>
        <v>1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567</v>
      </c>
      <c r="H50" s="149">
        <v>567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567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567</v>
      </c>
      <c r="AB50" s="145">
        <f t="shared" si="30"/>
        <v>567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567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4866</v>
      </c>
      <c r="H68" s="65">
        <f t="shared" si="36"/>
        <v>4866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4866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4866</v>
      </c>
      <c r="AB68" s="65">
        <f t="shared" si="38"/>
        <v>4866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4866</v>
      </c>
      <c r="AG68" s="65">
        <f t="shared" si="38"/>
        <v>180151</v>
      </c>
      <c r="AH68">
        <f t="shared" si="38"/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  <vt:lpstr>ЦАОП!Область_печати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2025-04-30T11:39:59Z</cp:lastPrinted>
  <dcterms:created xsi:type="dcterms:W3CDTF">2016-01-04T13:41:28Z</dcterms:created>
  <dcterms:modified xsi:type="dcterms:W3CDTF">2025-04-30T11:40:01Z</dcterms:modified>
</cp:coreProperties>
</file>